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ожение 1" sheetId="1" r:id="rId1"/>
  </sheets>
  <calcPr calcId="124519"/>
</workbook>
</file>

<file path=xl/calcChain.xml><?xml version="1.0" encoding="utf-8"?>
<calcChain xmlns="http://schemas.openxmlformats.org/spreadsheetml/2006/main">
  <c r="M217" i="1"/>
  <c r="M216"/>
  <c r="M215"/>
  <c r="M214"/>
  <c r="M213"/>
  <c r="M212"/>
  <c r="M211"/>
  <c r="M210"/>
  <c r="M209"/>
  <c r="M208"/>
  <c r="M207"/>
  <c r="M206"/>
  <c r="L206"/>
  <c r="K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M134"/>
  <c r="M133"/>
  <c r="M132"/>
  <c r="M131"/>
  <c r="M130"/>
  <c r="M129"/>
  <c r="M128"/>
  <c r="M127"/>
  <c r="M126"/>
  <c r="M125"/>
  <c r="M124"/>
  <c r="M123"/>
  <c r="M122"/>
  <c r="M121" s="1"/>
  <c r="L121"/>
  <c r="K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s="1"/>
  <c r="L74"/>
  <c r="K74"/>
  <c r="M73"/>
  <c r="M72"/>
  <c r="M71" s="1"/>
  <c r="L71"/>
  <c r="K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s="1"/>
  <c r="M218" s="1"/>
  <c r="L19"/>
  <c r="L218" s="1"/>
  <c r="K19"/>
  <c r="K218" s="1"/>
</calcChain>
</file>

<file path=xl/sharedStrings.xml><?xml version="1.0" encoding="utf-8"?>
<sst xmlns="http://schemas.openxmlformats.org/spreadsheetml/2006/main" count="638" uniqueCount="243">
  <si>
    <t>Приложение 1</t>
  </si>
  <si>
    <t>к решению Совета</t>
  </si>
  <si>
    <t>Тейковского</t>
  </si>
  <si>
    <t>муниципального района</t>
  </si>
  <si>
    <t>Приложение 9</t>
  </si>
  <si>
    <t>от 14.12.2022 № 27/9</t>
  </si>
  <si>
    <t xml:space="preserve">Ведомственная структура расходов бюджета Тейковского муниципального </t>
  </si>
  <si>
    <t>района на 2023 год</t>
  </si>
  <si>
    <t>(руб.)</t>
  </si>
  <si>
    <t>Код адми-нистратора расходов</t>
  </si>
  <si>
    <t>Раздел, подразделений</t>
  </si>
  <si>
    <t>Целевая статья</t>
  </si>
  <si>
    <t>Вид рас-ходов</t>
  </si>
  <si>
    <t>Утверждено по бюджету на 2023г.</t>
  </si>
  <si>
    <t xml:space="preserve">Вносимые изменения </t>
  </si>
  <si>
    <t>Администрация Тейковского муниципального района</t>
  </si>
  <si>
    <t>041</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</si>
  <si>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</si>
  <si>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0102</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</si>
  <si>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</si>
  <si>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0104</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</si>
  <si>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</si>
  <si>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200</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</si>
  <si>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</si>
  <si>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</si>
  <si>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</si>
  <si>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</si>
  <si>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0105</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</si>
  <si>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</si>
  <si>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0113</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</si>
  <si>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</si>
  <si>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</si>
  <si>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</si>
  <si>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</si>
  <si>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</si>
  <si>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</si>
  <si>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</si>
  <si>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</si>
  <si>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</si>
  <si>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</si>
  <si>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</si>
  <si>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</si>
  <si>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</si>
  <si>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</si>
  <si>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0310</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</si>
  <si>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</si>
  <si>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0405</t>
  </si>
  <si>
    <t>29102L5990</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</si>
  <si>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</si>
  <si>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</si>
  <si>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</si>
  <si>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0409</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</si>
  <si>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</si>
  <si>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</si>
  <si>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27201S0510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</si>
  <si>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</si>
  <si>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27201S9100</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</si>
  <si>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</si>
  <si>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</si>
  <si>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0412</t>
  </si>
  <si>
    <t xml:space="preserve">Разработка проектов планировки территории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</si>
  <si>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</si>
  <si>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</si>
  <si>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</si>
  <si>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</si>
  <si>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</si>
  <si>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</si>
  <si>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0501</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</si>
  <si>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</si>
  <si>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</si>
  <si>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0502</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</si>
  <si>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</si>
  <si>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</si>
  <si>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</si>
  <si>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</si>
  <si>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</si>
  <si>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</si>
  <si>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</si>
  <si>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0702</t>
  </si>
  <si>
    <t>Организация дополнительного пенсионного обеспечения отдельных категорий граждан (Социальное обеспечение и иные выплаты населению)</t>
  </si>
  <si>
    <t>1001</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</si>
  <si>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t>
  </si>
  <si>
    <t>1004</t>
  </si>
  <si>
    <t>26201R0820</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</si>
  <si>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</si>
  <si>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Совет Тейковского муниципального района</t>
  </si>
  <si>
    <t>046</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</si>
  <si>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</si>
  <si>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0103</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</si>
  <si>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</si>
  <si>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Финансовый отдел администрации Тейковского муниципального района</t>
  </si>
  <si>
    <t>040</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</si>
  <si>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</si>
  <si>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0106</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</si>
  <si>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</si>
  <si>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</si>
  <si>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Резервный фонд администрации Тейковского муниципального района (Иные бюджетные ассигнования)</t>
  </si>
  <si>
    <t>0111</t>
  </si>
  <si>
    <t xml:space="preserve">Развитие местного и событийного туризма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</si>
  <si>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</si>
  <si>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</si>
  <si>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</si>
  <si>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</si>
  <si>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</si>
  <si>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</si>
  <si>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</si>
  <si>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</si>
  <si>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</si>
  <si>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</si>
  <si>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</si>
  <si>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</si>
  <si>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</si>
  <si>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0503</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</si>
  <si>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</si>
  <si>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</si>
  <si>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</si>
  <si>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</si>
  <si>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</si>
  <si>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0703</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</si>
  <si>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</si>
  <si>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</si>
  <si>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</si>
  <si>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</si>
  <si>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</si>
  <si>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0709</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</si>
  <si>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</si>
  <si>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0801</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</si>
  <si>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</si>
  <si>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</si>
  <si>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</si>
  <si>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</si>
  <si>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</si>
  <si>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</si>
  <si>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22103S0340</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</si>
  <si>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</si>
  <si>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</si>
  <si>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</si>
  <si>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</si>
  <si>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</si>
  <si>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</si>
  <si>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</si>
  <si>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1006</t>
  </si>
  <si>
    <t>1102</t>
  </si>
  <si>
    <t>Отдел образования администрации Тейковского муниципального района</t>
  </si>
  <si>
    <t>042</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</si>
  <si>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</si>
  <si>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0701</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</si>
  <si>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</si>
  <si>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</si>
  <si>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</si>
  <si>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</si>
  <si>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</si>
  <si>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</si>
  <si>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</si>
  <si>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</si>
  <si>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</si>
  <si>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</si>
  <si>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</si>
  <si>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</si>
  <si>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</si>
  <si>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</si>
  <si>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</si>
  <si>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</si>
  <si>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</si>
  <si>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21201L3041</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</si>
  <si>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</si>
  <si>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</si>
  <si>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</si>
  <si>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</si>
  <si>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</si>
  <si>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</si>
  <si>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2120100940</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</si>
  <si>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</si>
  <si>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</si>
  <si>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</si>
  <si>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</si>
  <si>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</si>
  <si>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</si>
  <si>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</si>
  <si>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</si>
  <si>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21402L3031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</si>
  <si>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</si>
  <si>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</si>
  <si>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214ЕВ51729</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</si>
  <si>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</si>
  <si>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</si>
  <si>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</si>
  <si>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</si>
  <si>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</si>
  <si>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</si>
  <si>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</si>
  <si>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</si>
  <si>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</si>
  <si>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21601S1420</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</si>
  <si>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</si>
  <si>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</si>
  <si>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21601S1440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</si>
  <si>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</si>
  <si>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</si>
  <si>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</si>
  <si>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</si>
  <si>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0707</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</si>
  <si>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</si>
  <si>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</si>
  <si>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</si>
  <si>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</si>
  <si>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21701S0190</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</si>
  <si>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</si>
  <si>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</si>
  <si>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</si>
  <si>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</si>
  <si>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</si>
  <si>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</si>
  <si>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</si>
  <si>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</si>
  <si>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Содержание прочих учреждений образования (Закупка товаров, работ и услуг для обеспечения государственных (муниципальных) нужд) </t>
  </si>
  <si>
    <t>Содержание прочих учреждений образования (Иные бюджетные ассигнования)</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</si>
  <si>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</si>
  <si>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</si>
  <si>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</si>
  <si>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</si>
  <si>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</si>
  <si>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</si>
  <si>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</si>
  <si>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</si>
  <si>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</si>
  <si>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</si>
  <si>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1101</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</si>
  <si>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</si>
  <si>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</si>
  <si>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</si>
  <si>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</si>
  <si>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 xml:space="preserve">Отдел культуры, туризма, молодежной и социальной политики администрации Тейковского муниципального района           </t>
  </si>
  <si>
    <t>047</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</si>
  <si>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</si>
  <si>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</si>
  <si>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</si>
  <si>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</si>
  <si>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0804</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</si>
  <si>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</si>
  <si>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</si>
  <si>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 xml:space="preserve">ВСЕГО </t>
  </si>
  <si>
    <t>от 13.03.2023 № 32/1</t>
  </si>
</sst>
</file>

<file path=xl/styles.xml><?xml version="1.0" encoding="utf-8"?>
<styleSheet xmlns="http://schemas.openxmlformats.org/spreadsheetml/2006/main">
  <fonts count="10">
    <font>
      <sz val="11"/>
      <color theme="1"/>
      <name val="Calibri"/>
      <family val="2"/>
      <charset val="204"/>
      <scheme val="minor"/>
    </font>
    <font>
      <sz val="12"/>
      <color rgb="FF000000"/>
      <name val="Times New Roman"/>
      <family val="1"/>
      <charset val="204"/>
    </font>
    <font>
      <b/>
      <sz val="12"/>
      <color rgb="FF000000"/>
      <name val="Times New Roman"/>
      <family val="1"/>
      <charset val="204"/>
    </font>
    <font>
      <sz val="11"/>
      <color rgb="FF000000"/>
      <name val="Times New Roman"/>
      <family val="1"/>
      <charset val="204"/>
    </font>
    <font>
      <sz val="10"/>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Times New Roman"/>
      <family val="1"/>
      <charset val="204"/>
    </font>
    <font>
      <sz val="11"/>
      <color theme="1"/>
      <name val="Times New Roman"/>
      <family val="1"/>
      <charset val="204"/>
    </font>
    <font>
      <sz val="10"/>
      <name val="Times New Roman"/>
      <family val="1"/>
      <charset val="204"/>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49" fontId="5" fillId="0" borderId="2" xfId="0" applyNumberFormat="1" applyFont="1" applyBorder="1" applyAlignment="1">
      <alignment horizontal="center" vertical="top" wrapText="1"/>
    </xf>
    <xf numFmtId="49" fontId="4" fillId="0" borderId="2" xfId="0" applyNumberFormat="1" applyFont="1" applyBorder="1" applyAlignment="1">
      <alignment vertical="top" wrapText="1"/>
    </xf>
    <xf numFmtId="0" fontId="4" fillId="0" borderId="2" xfId="0" applyFont="1" applyBorder="1" applyAlignment="1">
      <alignment vertical="top" wrapText="1"/>
    </xf>
    <xf numFmtId="4" fontId="6" fillId="0" borderId="2"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0" fontId="4" fillId="2" borderId="2" xfId="0" applyFont="1" applyFill="1" applyBorder="1" applyAlignment="1">
      <alignment horizontal="center" vertical="top" wrapText="1"/>
    </xf>
    <xf numFmtId="4" fontId="3" fillId="2" borderId="2" xfId="0" applyNumberFormat="1" applyFont="1" applyFill="1" applyBorder="1" applyAlignment="1">
      <alignment horizontal="center" vertical="top" wrapText="1"/>
    </xf>
    <xf numFmtId="49" fontId="3" fillId="0" borderId="2" xfId="0" applyNumberFormat="1" applyFont="1" applyBorder="1" applyAlignment="1">
      <alignment horizontal="center" vertical="top" wrapText="1"/>
    </xf>
    <xf numFmtId="0" fontId="4" fillId="0" borderId="2" xfId="0" applyFont="1" applyBorder="1" applyAlignment="1">
      <alignment horizontal="center" vertical="top" wrapText="1"/>
    </xf>
    <xf numFmtId="4" fontId="3" fillId="0" borderId="2" xfId="0" applyNumberFormat="1" applyFont="1" applyBorder="1" applyAlignment="1">
      <alignment horizontal="center" vertical="top" wrapText="1"/>
    </xf>
    <xf numFmtId="0" fontId="4" fillId="0" borderId="2" xfId="0"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0" fontId="7" fillId="0" borderId="2" xfId="0" applyFont="1" applyBorder="1" applyAlignment="1">
      <alignment horizontal="center" vertical="top" wrapText="1"/>
    </xf>
    <xf numFmtId="4" fontId="8" fillId="0" borderId="2" xfId="0" applyNumberFormat="1" applyFont="1" applyBorder="1" applyAlignment="1">
      <alignment horizontal="center" vertical="top" wrapText="1"/>
    </xf>
    <xf numFmtId="4" fontId="6" fillId="0" borderId="2" xfId="0" applyNumberFormat="1" applyFont="1" applyBorder="1" applyAlignment="1">
      <alignment horizontal="center" vertical="top"/>
    </xf>
    <xf numFmtId="49" fontId="7" fillId="0" borderId="2" xfId="0" applyNumberFormat="1" applyFont="1" applyFill="1" applyBorder="1" applyAlignment="1">
      <alignment horizontal="center" vertical="top" wrapText="1"/>
    </xf>
    <xf numFmtId="0" fontId="4" fillId="0" borderId="2" xfId="0" applyFont="1" applyBorder="1" applyAlignment="1">
      <alignment horizontal="right" vertical="top" wrapText="1"/>
    </xf>
    <xf numFmtId="4" fontId="3" fillId="0" borderId="2" xfId="0" applyNumberFormat="1" applyFont="1" applyBorder="1" applyAlignment="1">
      <alignment horizontal="center" vertical="top"/>
    </xf>
    <xf numFmtId="4" fontId="8" fillId="0" borderId="2" xfId="0" applyNumberFormat="1" applyFont="1" applyFill="1" applyBorder="1" applyAlignment="1">
      <alignment horizontal="center" vertical="top" wrapText="1"/>
    </xf>
    <xf numFmtId="49" fontId="7" fillId="0" borderId="2" xfId="0" applyNumberFormat="1" applyFont="1" applyFill="1" applyBorder="1" applyAlignment="1">
      <alignment vertical="top" wrapText="1"/>
    </xf>
    <xf numFmtId="4" fontId="8" fillId="0" borderId="2" xfId="0" applyNumberFormat="1" applyFont="1" applyFill="1" applyBorder="1" applyAlignment="1">
      <alignment horizontal="center" vertical="top"/>
    </xf>
    <xf numFmtId="49" fontId="4" fillId="0" borderId="2" xfId="0" applyNumberFormat="1" applyFont="1" applyFill="1" applyBorder="1" applyAlignment="1">
      <alignment horizontal="center" vertical="top" wrapText="1"/>
    </xf>
    <xf numFmtId="0" fontId="9" fillId="0" borderId="2" xfId="0" applyFont="1" applyBorder="1" applyAlignment="1">
      <alignment horizontal="center" vertical="top" wrapText="1"/>
    </xf>
    <xf numFmtId="0" fontId="5" fillId="0" borderId="2" xfId="0" applyFont="1" applyBorder="1" applyAlignment="1">
      <alignment horizontal="center" vertical="top" wrapText="1"/>
    </xf>
    <xf numFmtId="0" fontId="4" fillId="2" borderId="2" xfId="0" applyFont="1" applyFill="1" applyBorder="1" applyAlignment="1">
      <alignment horizontal="justify" vertical="top" wrapText="1"/>
    </xf>
    <xf numFmtId="0" fontId="4" fillId="2" borderId="2" xfId="0" applyFont="1" applyFill="1" applyBorder="1" applyAlignment="1">
      <alignment horizontal="center" vertical="top" wrapText="1"/>
    </xf>
    <xf numFmtId="0" fontId="5" fillId="0" borderId="2"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5" fillId="0" borderId="2" xfId="0" applyFont="1" applyBorder="1" applyAlignment="1">
      <alignment horizontal="justify" vertical="top" wrapText="1"/>
    </xf>
    <xf numFmtId="0" fontId="5" fillId="0" borderId="2" xfId="0" applyFont="1" applyBorder="1" applyAlignment="1">
      <alignment horizontal="center" vertical="top" wrapText="1"/>
    </xf>
    <xf numFmtId="0" fontId="4" fillId="0" borderId="2" xfId="0" applyFont="1" applyBorder="1" applyAlignment="1">
      <alignment horizontal="justify" vertical="top" wrapText="1"/>
    </xf>
    <xf numFmtId="0" fontId="4" fillId="0" borderId="2" xfId="0" applyFont="1" applyBorder="1" applyAlignment="1">
      <alignment horizontal="center" vertical="top" wrapText="1"/>
    </xf>
    <xf numFmtId="0" fontId="4" fillId="0" borderId="2" xfId="0" applyFont="1" applyFill="1" applyBorder="1" applyAlignment="1">
      <alignment horizontal="justify" vertical="top" wrapText="1"/>
    </xf>
    <xf numFmtId="49" fontId="7" fillId="0" borderId="2" xfId="0" applyNumberFormat="1" applyFont="1" applyFill="1" applyBorder="1" applyAlignment="1">
      <alignment horizontal="center" vertical="top" wrapText="1"/>
    </xf>
    <xf numFmtId="0" fontId="7" fillId="0" borderId="2" xfId="0" applyFont="1" applyBorder="1" applyAlignment="1">
      <alignment horizontal="left" wrapText="1"/>
    </xf>
    <xf numFmtId="0" fontId="4" fillId="0" borderId="2" xfId="0"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49" fontId="7" fillId="0" borderId="5"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4" fillId="2"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2" xfId="0" applyFont="1" applyFill="1" applyBorder="1" applyAlignment="1">
      <alignment horizontal="justify" vertical="top" wrapText="1"/>
    </xf>
    <xf numFmtId="0" fontId="7" fillId="0" borderId="2" xfId="0" applyFont="1" applyBorder="1" applyAlignment="1">
      <alignment horizontal="justify" vertical="top" wrapText="1"/>
    </xf>
    <xf numFmtId="0" fontId="7" fillId="0" borderId="2" xfId="0" applyFont="1" applyBorder="1" applyAlignment="1">
      <alignment horizontal="center" vertical="top" wrapText="1"/>
    </xf>
    <xf numFmtId="0" fontId="4" fillId="2" borderId="2" xfId="0" applyFont="1" applyFill="1" applyBorder="1" applyAlignment="1">
      <alignment horizontal="justify" vertical="top"/>
    </xf>
    <xf numFmtId="0" fontId="4" fillId="0" borderId="2" xfId="0" applyFont="1" applyBorder="1" applyAlignment="1">
      <alignment horizontal="center" wrapText="1"/>
    </xf>
    <xf numFmtId="0" fontId="0" fillId="0" borderId="0" xfId="0"/>
    <xf numFmtId="0" fontId="0" fillId="0" borderId="0" xfId="0" applyBorder="1"/>
    <xf numFmtId="0" fontId="3" fillId="0" borderId="1" xfId="0" applyFont="1" applyBorder="1" applyAlignment="1">
      <alignment horizontal="right" wrapText="1"/>
    </xf>
    <xf numFmtId="0" fontId="1" fillId="0" borderId="0" xfId="0" applyFont="1" applyAlignment="1">
      <alignment horizontal="right" wrapText="1"/>
    </xf>
    <xf numFmtId="0" fontId="2" fillId="0" borderId="0" xfId="0" applyFont="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18"/>
  <sheetViews>
    <sheetView tabSelected="1" view="pageBreakPreview" zoomScaleSheetLayoutView="100" workbookViewId="0">
      <selection activeCell="H10" sqref="H10:M10"/>
    </sheetView>
  </sheetViews>
  <sheetFormatPr defaultRowHeight="15"/>
  <cols>
    <col min="4" max="4" width="27.42578125" customWidth="1"/>
    <col min="5" max="5" width="6.42578125" customWidth="1"/>
    <col min="6" max="6" width="6.5703125" customWidth="1"/>
    <col min="7" max="7" width="3.7109375" customWidth="1"/>
    <col min="8" max="8" width="3.85546875" customWidth="1"/>
    <col min="9" max="9" width="4.5703125" customWidth="1"/>
    <col min="10" max="10" width="6" customWidth="1"/>
    <col min="11" max="11" width="15.7109375" customWidth="1"/>
    <col min="12" max="12" width="13.85546875" customWidth="1"/>
    <col min="13" max="13" width="16" customWidth="1"/>
    <col min="14" max="14" width="9.140625" customWidth="1"/>
  </cols>
  <sheetData>
    <row r="1" spans="1:13" ht="15.75">
      <c r="H1" s="52" t="s">
        <v>0</v>
      </c>
      <c r="I1" s="52"/>
      <c r="J1" s="52"/>
      <c r="K1" s="52"/>
      <c r="L1" s="52"/>
      <c r="M1" s="52"/>
    </row>
    <row r="2" spans="1:13" ht="15.75">
      <c r="H2" s="52" t="s">
        <v>1</v>
      </c>
      <c r="I2" s="52"/>
      <c r="J2" s="52"/>
      <c r="K2" s="52"/>
      <c r="L2" s="52"/>
      <c r="M2" s="52"/>
    </row>
    <row r="3" spans="1:13" ht="15.75">
      <c r="H3" s="52" t="s">
        <v>2</v>
      </c>
      <c r="I3" s="52"/>
      <c r="J3" s="52"/>
      <c r="K3" s="52"/>
      <c r="L3" s="52"/>
      <c r="M3" s="52"/>
    </row>
    <row r="4" spans="1:13" ht="15.75">
      <c r="H4" s="52" t="s">
        <v>3</v>
      </c>
      <c r="I4" s="52"/>
      <c r="J4" s="52"/>
      <c r="K4" s="52"/>
      <c r="L4" s="52"/>
      <c r="M4" s="52"/>
    </row>
    <row r="5" spans="1:13" ht="15.75">
      <c r="H5" s="52" t="s">
        <v>242</v>
      </c>
      <c r="I5" s="52"/>
      <c r="J5" s="52"/>
      <c r="K5" s="52"/>
      <c r="L5" s="52"/>
      <c r="M5" s="52"/>
    </row>
    <row r="6" spans="1:13" ht="15.75" customHeight="1">
      <c r="A6" s="49"/>
      <c r="B6" s="49"/>
      <c r="C6" s="49"/>
      <c r="D6" s="49"/>
      <c r="E6" s="49"/>
      <c r="F6" s="49"/>
      <c r="G6" s="49"/>
      <c r="H6" s="52" t="s">
        <v>4</v>
      </c>
      <c r="I6" s="52"/>
      <c r="J6" s="52"/>
      <c r="K6" s="52"/>
      <c r="L6" s="52"/>
      <c r="M6" s="52"/>
    </row>
    <row r="7" spans="1:13" ht="15.75" customHeight="1">
      <c r="A7" s="49"/>
      <c r="B7" s="49"/>
      <c r="C7" s="49"/>
      <c r="D7" s="49"/>
      <c r="E7" s="49"/>
      <c r="F7" s="49"/>
      <c r="G7" s="49"/>
      <c r="H7" s="52" t="s">
        <v>1</v>
      </c>
      <c r="I7" s="52"/>
      <c r="J7" s="52"/>
      <c r="K7" s="52"/>
      <c r="L7" s="52"/>
      <c r="M7" s="52"/>
    </row>
    <row r="8" spans="1:13" ht="15.75" customHeight="1">
      <c r="A8" s="49"/>
      <c r="B8" s="49"/>
      <c r="C8" s="49"/>
      <c r="D8" s="49"/>
      <c r="E8" s="49"/>
      <c r="F8" s="49"/>
      <c r="G8" s="49"/>
      <c r="H8" s="52" t="s">
        <v>2</v>
      </c>
      <c r="I8" s="52"/>
      <c r="J8" s="52"/>
      <c r="K8" s="52"/>
      <c r="L8" s="52"/>
      <c r="M8" s="52"/>
    </row>
    <row r="9" spans="1:13" ht="15.75" customHeight="1">
      <c r="A9" s="49"/>
      <c r="B9" s="49"/>
      <c r="C9" s="49"/>
      <c r="D9" s="49"/>
      <c r="E9" s="49"/>
      <c r="F9" s="49"/>
      <c r="G9" s="49"/>
      <c r="H9" s="52" t="s">
        <v>3</v>
      </c>
      <c r="I9" s="52"/>
      <c r="J9" s="52"/>
      <c r="K9" s="52"/>
      <c r="L9" s="52"/>
      <c r="M9" s="52"/>
    </row>
    <row r="10" spans="1:13" ht="15.75" customHeight="1">
      <c r="A10" s="49"/>
      <c r="B10" s="49"/>
      <c r="C10" s="49"/>
      <c r="D10" s="49"/>
      <c r="E10" s="49"/>
      <c r="F10" s="49"/>
      <c r="G10" s="49"/>
      <c r="H10" s="52" t="s">
        <v>5</v>
      </c>
      <c r="I10" s="52"/>
      <c r="J10" s="52"/>
      <c r="K10" s="52"/>
      <c r="L10" s="52"/>
      <c r="M10" s="52"/>
    </row>
    <row r="11" spans="1:13">
      <c r="A11" s="49"/>
      <c r="B11" s="49"/>
      <c r="C11" s="49"/>
      <c r="D11" s="49"/>
      <c r="E11" s="49"/>
      <c r="F11" s="49"/>
      <c r="G11" s="49"/>
      <c r="I11" s="49"/>
      <c r="J11" s="49"/>
      <c r="K11" s="49"/>
    </row>
    <row r="12" spans="1:13" ht="15.75" customHeight="1">
      <c r="A12" s="53" t="s">
        <v>6</v>
      </c>
      <c r="B12" s="53"/>
      <c r="C12" s="53"/>
      <c r="D12" s="53"/>
      <c r="E12" s="53"/>
      <c r="F12" s="53"/>
      <c r="G12" s="53"/>
      <c r="H12" s="53"/>
      <c r="I12" s="53"/>
      <c r="J12" s="53"/>
      <c r="K12" s="53"/>
    </row>
    <row r="13" spans="1:13" ht="15.75" customHeight="1">
      <c r="A13" s="53" t="s">
        <v>7</v>
      </c>
      <c r="B13" s="53"/>
      <c r="C13" s="53"/>
      <c r="D13" s="53"/>
      <c r="E13" s="53"/>
      <c r="F13" s="53"/>
      <c r="G13" s="53"/>
      <c r="H13" s="53"/>
      <c r="I13" s="53"/>
      <c r="J13" s="53"/>
      <c r="K13" s="53"/>
    </row>
    <row r="14" spans="1:13">
      <c r="A14" s="49"/>
      <c r="B14" s="49"/>
      <c r="C14" s="49"/>
      <c r="D14" s="49"/>
      <c r="G14" s="49"/>
      <c r="H14" s="49"/>
      <c r="I14" s="49"/>
      <c r="J14" s="49"/>
      <c r="K14" s="49"/>
    </row>
    <row r="15" spans="1:13" ht="15" customHeight="1">
      <c r="A15" s="50"/>
      <c r="B15" s="50"/>
      <c r="C15" s="50"/>
      <c r="D15" s="50"/>
      <c r="G15" s="50"/>
      <c r="H15" s="50"/>
      <c r="I15" s="50"/>
      <c r="J15" s="51" t="s">
        <v>8</v>
      </c>
      <c r="K15" s="51"/>
      <c r="L15" s="51"/>
      <c r="M15" s="51"/>
    </row>
    <row r="16" spans="1:13" ht="15" customHeight="1">
      <c r="A16" s="48"/>
      <c r="B16" s="48"/>
      <c r="C16" s="48"/>
      <c r="D16" s="48"/>
      <c r="E16" s="48" t="s">
        <v>9</v>
      </c>
      <c r="F16" s="48" t="s">
        <v>10</v>
      </c>
      <c r="G16" s="33" t="s">
        <v>11</v>
      </c>
      <c r="H16" s="33"/>
      <c r="I16" s="33"/>
      <c r="J16" s="33" t="s">
        <v>12</v>
      </c>
      <c r="K16" s="33" t="s">
        <v>13</v>
      </c>
      <c r="L16" s="33" t="s">
        <v>14</v>
      </c>
      <c r="M16" s="33" t="s">
        <v>13</v>
      </c>
    </row>
    <row r="17" spans="1:13">
      <c r="A17" s="48"/>
      <c r="B17" s="48"/>
      <c r="C17" s="48"/>
      <c r="D17" s="48"/>
      <c r="E17" s="48"/>
      <c r="F17" s="48"/>
      <c r="G17" s="33"/>
      <c r="H17" s="33"/>
      <c r="I17" s="33"/>
      <c r="J17" s="33"/>
      <c r="K17" s="33"/>
      <c r="L17" s="33"/>
      <c r="M17" s="33"/>
    </row>
    <row r="18" spans="1:13" ht="46.5" customHeight="1">
      <c r="A18" s="48"/>
      <c r="B18" s="48"/>
      <c r="C18" s="48"/>
      <c r="D18" s="48"/>
      <c r="E18" s="48"/>
      <c r="F18" s="48"/>
      <c r="G18" s="33"/>
      <c r="H18" s="33"/>
      <c r="I18" s="33"/>
      <c r="J18" s="33"/>
      <c r="K18" s="33"/>
      <c r="L18" s="33"/>
      <c r="M18" s="33"/>
    </row>
    <row r="19" spans="1:13" ht="28.5" customHeight="1">
      <c r="A19" s="27" t="s">
        <v>15</v>
      </c>
      <c r="B19" s="27"/>
      <c r="C19" s="27"/>
      <c r="D19" s="27"/>
      <c r="E19" s="1" t="s">
        <v>16</v>
      </c>
      <c r="F19" s="2"/>
      <c r="G19" s="28"/>
      <c r="H19" s="28"/>
      <c r="I19" s="28"/>
      <c r="J19" s="3"/>
      <c r="K19" s="4">
        <f>K20+K21+K22+K23+K24+K25+K26+K27+K28+K29+K30+K31+K32+K34+K35+K36+K37+K41+K42+K43+K44+K46+K45+K47+K48+K50+K51+K52+K53+K54+K55+K56+K57+K58+K59+K60+K61+K62+K63+K64+K66+K68+K69+K38+K39+K40+K70+K65+K33+K49+K67</f>
        <v>65226584.350000001</v>
      </c>
      <c r="L19" s="4">
        <f t="shared" ref="L19:M19" si="0">L20+L21+L22+L23+L24+L25+L26+L27+L28+L29+L30+L31+L32+L34+L35+L36+L37+L41+L42+L43+L44+L46+L45+L47+L48+L50+L51+L52+L53+L54+L55+L56+L57+L58+L59+L60+L61+L62+L63+L64+L66+L68+L69+L38+L39+L40+L70+L65+L33+L49+L67</f>
        <v>2300000</v>
      </c>
      <c r="M19" s="4">
        <f t="shared" si="0"/>
        <v>67526584.349999994</v>
      </c>
    </row>
    <row r="20" spans="1:13" ht="82.5" customHeight="1">
      <c r="A20" s="25" t="s">
        <v>17</v>
      </c>
      <c r="B20" s="25"/>
      <c r="C20" s="25"/>
      <c r="D20" s="25"/>
      <c r="E20" s="5" t="s">
        <v>16</v>
      </c>
      <c r="F20" s="5" t="s">
        <v>18</v>
      </c>
      <c r="G20" s="26">
        <v>4190000250</v>
      </c>
      <c r="H20" s="26"/>
      <c r="I20" s="26"/>
      <c r="J20" s="6">
        <v>100</v>
      </c>
      <c r="K20" s="7">
        <v>1706906</v>
      </c>
      <c r="L20" s="7"/>
      <c r="M20" s="7">
        <f>K20+L20</f>
        <v>1706906</v>
      </c>
    </row>
    <row r="21" spans="1:13" ht="79.5" customHeight="1">
      <c r="A21" s="32" t="s">
        <v>19</v>
      </c>
      <c r="B21" s="32"/>
      <c r="C21" s="32"/>
      <c r="D21" s="32"/>
      <c r="E21" s="5" t="s">
        <v>16</v>
      </c>
      <c r="F21" s="5" t="s">
        <v>20</v>
      </c>
      <c r="G21" s="26">
        <v>3330180360</v>
      </c>
      <c r="H21" s="26"/>
      <c r="I21" s="26"/>
      <c r="J21" s="6">
        <v>100</v>
      </c>
      <c r="K21" s="7">
        <v>465194.17</v>
      </c>
      <c r="L21" s="7"/>
      <c r="M21" s="7">
        <f t="shared" ref="M21:M70" si="1">K21+L21</f>
        <v>465194.17</v>
      </c>
    </row>
    <row r="22" spans="1:13" ht="54" customHeight="1">
      <c r="A22" s="32" t="s">
        <v>21</v>
      </c>
      <c r="B22" s="32"/>
      <c r="C22" s="32"/>
      <c r="D22" s="32"/>
      <c r="E22" s="5" t="s">
        <v>16</v>
      </c>
      <c r="F22" s="5" t="s">
        <v>20</v>
      </c>
      <c r="G22" s="33">
        <v>3330180360</v>
      </c>
      <c r="H22" s="33"/>
      <c r="I22" s="33"/>
      <c r="J22" s="8" t="s">
        <v>22</v>
      </c>
      <c r="K22" s="7">
        <v>41553.29</v>
      </c>
      <c r="L22" s="7"/>
      <c r="M22" s="7">
        <f t="shared" si="1"/>
        <v>41553.29</v>
      </c>
    </row>
    <row r="23" spans="1:13" ht="81" customHeight="1">
      <c r="A23" s="25" t="s">
        <v>23</v>
      </c>
      <c r="B23" s="25"/>
      <c r="C23" s="25"/>
      <c r="D23" s="25"/>
      <c r="E23" s="5" t="s">
        <v>16</v>
      </c>
      <c r="F23" s="5" t="s">
        <v>20</v>
      </c>
      <c r="G23" s="26">
        <v>4190000280</v>
      </c>
      <c r="H23" s="26"/>
      <c r="I23" s="26"/>
      <c r="J23" s="6">
        <v>100</v>
      </c>
      <c r="K23" s="7">
        <v>19622551</v>
      </c>
      <c r="L23" s="7"/>
      <c r="M23" s="7">
        <f t="shared" si="1"/>
        <v>19622551</v>
      </c>
    </row>
    <row r="24" spans="1:13" ht="41.25" customHeight="1">
      <c r="A24" s="25" t="s">
        <v>24</v>
      </c>
      <c r="B24" s="25"/>
      <c r="C24" s="25"/>
      <c r="D24" s="25"/>
      <c r="E24" s="5" t="s">
        <v>16</v>
      </c>
      <c r="F24" s="5" t="s">
        <v>20</v>
      </c>
      <c r="G24" s="26">
        <v>4190000280</v>
      </c>
      <c r="H24" s="26"/>
      <c r="I24" s="26"/>
      <c r="J24" s="6">
        <v>200</v>
      </c>
      <c r="K24" s="7">
        <v>956615.8</v>
      </c>
      <c r="L24" s="7"/>
      <c r="M24" s="7">
        <f t="shared" si="1"/>
        <v>956615.8</v>
      </c>
    </row>
    <row r="25" spans="1:13" ht="31.5" customHeight="1">
      <c r="A25" s="25" t="s">
        <v>25</v>
      </c>
      <c r="B25" s="25"/>
      <c r="C25" s="25"/>
      <c r="D25" s="25"/>
      <c r="E25" s="5" t="s">
        <v>16</v>
      </c>
      <c r="F25" s="5" t="s">
        <v>20</v>
      </c>
      <c r="G25" s="26">
        <v>4190000280</v>
      </c>
      <c r="H25" s="26"/>
      <c r="I25" s="26"/>
      <c r="J25" s="6">
        <v>800</v>
      </c>
      <c r="K25" s="7">
        <v>5900</v>
      </c>
      <c r="L25" s="7"/>
      <c r="M25" s="7">
        <f t="shared" si="1"/>
        <v>5900</v>
      </c>
    </row>
    <row r="26" spans="1:13" ht="65.25" customHeight="1">
      <c r="A26" s="32" t="s">
        <v>26</v>
      </c>
      <c r="B26" s="32"/>
      <c r="C26" s="32"/>
      <c r="D26" s="32"/>
      <c r="E26" s="5" t="s">
        <v>16</v>
      </c>
      <c r="F26" s="5" t="s">
        <v>27</v>
      </c>
      <c r="G26" s="33">
        <v>4490051200</v>
      </c>
      <c r="H26" s="33"/>
      <c r="I26" s="33"/>
      <c r="J26" s="9">
        <v>200</v>
      </c>
      <c r="K26" s="10">
        <v>398.12</v>
      </c>
      <c r="L26" s="7"/>
      <c r="M26" s="7">
        <f t="shared" si="1"/>
        <v>398.12</v>
      </c>
    </row>
    <row r="27" spans="1:13" ht="55.5" customHeight="1">
      <c r="A27" s="25" t="s">
        <v>28</v>
      </c>
      <c r="B27" s="25"/>
      <c r="C27" s="25"/>
      <c r="D27" s="25"/>
      <c r="E27" s="5" t="s">
        <v>16</v>
      </c>
      <c r="F27" s="5" t="s">
        <v>29</v>
      </c>
      <c r="G27" s="26">
        <v>2890120600</v>
      </c>
      <c r="H27" s="26"/>
      <c r="I27" s="26"/>
      <c r="J27" s="6">
        <v>200</v>
      </c>
      <c r="K27" s="7">
        <v>600000</v>
      </c>
      <c r="L27" s="7"/>
      <c r="M27" s="7">
        <f t="shared" si="1"/>
        <v>600000</v>
      </c>
    </row>
    <row r="28" spans="1:13" ht="54.75" customHeight="1">
      <c r="A28" s="25" t="s">
        <v>30</v>
      </c>
      <c r="B28" s="25"/>
      <c r="C28" s="25"/>
      <c r="D28" s="25"/>
      <c r="E28" s="5" t="s">
        <v>16</v>
      </c>
      <c r="F28" s="5" t="s">
        <v>29</v>
      </c>
      <c r="G28" s="26">
        <v>3110120800</v>
      </c>
      <c r="H28" s="26"/>
      <c r="I28" s="26"/>
      <c r="J28" s="6">
        <v>200</v>
      </c>
      <c r="K28" s="7">
        <v>400000</v>
      </c>
      <c r="L28" s="7"/>
      <c r="M28" s="7">
        <f t="shared" si="1"/>
        <v>400000</v>
      </c>
    </row>
    <row r="29" spans="1:13" ht="39.75" customHeight="1">
      <c r="A29" s="25" t="s">
        <v>31</v>
      </c>
      <c r="B29" s="25"/>
      <c r="C29" s="25"/>
      <c r="D29" s="25"/>
      <c r="E29" s="5" t="s">
        <v>16</v>
      </c>
      <c r="F29" s="5" t="s">
        <v>29</v>
      </c>
      <c r="G29" s="26">
        <v>3110120810</v>
      </c>
      <c r="H29" s="26"/>
      <c r="I29" s="26"/>
      <c r="J29" s="6">
        <v>200</v>
      </c>
      <c r="K29" s="7">
        <v>100000</v>
      </c>
      <c r="L29" s="7"/>
      <c r="M29" s="7">
        <f t="shared" si="1"/>
        <v>100000</v>
      </c>
    </row>
    <row r="30" spans="1:13" ht="54.75" customHeight="1">
      <c r="A30" s="25" t="s">
        <v>32</v>
      </c>
      <c r="B30" s="25"/>
      <c r="C30" s="25"/>
      <c r="D30" s="25"/>
      <c r="E30" s="5" t="s">
        <v>16</v>
      </c>
      <c r="F30" s="5" t="s">
        <v>29</v>
      </c>
      <c r="G30" s="26">
        <v>3110220820</v>
      </c>
      <c r="H30" s="26"/>
      <c r="I30" s="26"/>
      <c r="J30" s="6">
        <v>200</v>
      </c>
      <c r="K30" s="7">
        <v>1200000</v>
      </c>
      <c r="L30" s="7"/>
      <c r="M30" s="7">
        <f t="shared" si="1"/>
        <v>1200000</v>
      </c>
    </row>
    <row r="31" spans="1:13" ht="39" customHeight="1">
      <c r="A31" s="25" t="s">
        <v>33</v>
      </c>
      <c r="B31" s="25"/>
      <c r="C31" s="25"/>
      <c r="D31" s="25"/>
      <c r="E31" s="5" t="s">
        <v>16</v>
      </c>
      <c r="F31" s="5" t="s">
        <v>29</v>
      </c>
      <c r="G31" s="26">
        <v>3210100700</v>
      </c>
      <c r="H31" s="26"/>
      <c r="I31" s="26"/>
      <c r="J31" s="6">
        <v>200</v>
      </c>
      <c r="K31" s="7">
        <v>40000</v>
      </c>
      <c r="L31" s="7"/>
      <c r="M31" s="7">
        <f t="shared" si="1"/>
        <v>40000</v>
      </c>
    </row>
    <row r="32" spans="1:13" ht="39.75" customHeight="1">
      <c r="A32" s="25" t="s">
        <v>34</v>
      </c>
      <c r="B32" s="25"/>
      <c r="C32" s="25"/>
      <c r="D32" s="25"/>
      <c r="E32" s="5" t="s">
        <v>16</v>
      </c>
      <c r="F32" s="5" t="s">
        <v>29</v>
      </c>
      <c r="G32" s="26">
        <v>3210100740</v>
      </c>
      <c r="H32" s="26"/>
      <c r="I32" s="26"/>
      <c r="J32" s="6">
        <v>200</v>
      </c>
      <c r="K32" s="7">
        <v>0</v>
      </c>
      <c r="L32" s="7"/>
      <c r="M32" s="7">
        <f t="shared" si="1"/>
        <v>0</v>
      </c>
    </row>
    <row r="33" spans="1:13" ht="39.75" customHeight="1">
      <c r="A33" s="25" t="s">
        <v>34</v>
      </c>
      <c r="B33" s="25"/>
      <c r="C33" s="25"/>
      <c r="D33" s="25"/>
      <c r="E33" s="5" t="s">
        <v>16</v>
      </c>
      <c r="F33" s="5" t="s">
        <v>29</v>
      </c>
      <c r="G33" s="26">
        <v>3220100740</v>
      </c>
      <c r="H33" s="26"/>
      <c r="I33" s="26"/>
      <c r="J33" s="6">
        <v>200</v>
      </c>
      <c r="K33" s="7">
        <v>10000</v>
      </c>
      <c r="L33" s="7"/>
      <c r="M33" s="7">
        <f t="shared" si="1"/>
        <v>10000</v>
      </c>
    </row>
    <row r="34" spans="1:13" ht="52.5" customHeight="1">
      <c r="A34" s="25" t="s">
        <v>35</v>
      </c>
      <c r="B34" s="25"/>
      <c r="C34" s="25"/>
      <c r="D34" s="25"/>
      <c r="E34" s="5" t="s">
        <v>16</v>
      </c>
      <c r="F34" s="5" t="s">
        <v>29</v>
      </c>
      <c r="G34" s="26">
        <v>3310100810</v>
      </c>
      <c r="H34" s="26"/>
      <c r="I34" s="26"/>
      <c r="J34" s="6">
        <v>200</v>
      </c>
      <c r="K34" s="7">
        <v>650000</v>
      </c>
      <c r="L34" s="7"/>
      <c r="M34" s="7">
        <f t="shared" si="1"/>
        <v>650000</v>
      </c>
    </row>
    <row r="35" spans="1:13" ht="65.25" customHeight="1">
      <c r="A35" s="25" t="s">
        <v>36</v>
      </c>
      <c r="B35" s="25"/>
      <c r="C35" s="25"/>
      <c r="D35" s="25"/>
      <c r="E35" s="5" t="s">
        <v>16</v>
      </c>
      <c r="F35" s="5" t="s">
        <v>29</v>
      </c>
      <c r="G35" s="26">
        <v>3310100840</v>
      </c>
      <c r="H35" s="26"/>
      <c r="I35" s="26"/>
      <c r="J35" s="6">
        <v>200</v>
      </c>
      <c r="K35" s="7">
        <v>100000</v>
      </c>
      <c r="L35" s="7"/>
      <c r="M35" s="7">
        <f t="shared" si="1"/>
        <v>100000</v>
      </c>
    </row>
    <row r="36" spans="1:13" ht="56.25" customHeight="1">
      <c r="A36" s="25" t="s">
        <v>37</v>
      </c>
      <c r="B36" s="25"/>
      <c r="C36" s="25"/>
      <c r="D36" s="25"/>
      <c r="E36" s="5" t="s">
        <v>16</v>
      </c>
      <c r="F36" s="5" t="s">
        <v>29</v>
      </c>
      <c r="G36" s="26">
        <v>3320100820</v>
      </c>
      <c r="H36" s="26"/>
      <c r="I36" s="26"/>
      <c r="J36" s="6">
        <v>200</v>
      </c>
      <c r="K36" s="7">
        <v>50000</v>
      </c>
      <c r="L36" s="7"/>
      <c r="M36" s="7">
        <f t="shared" si="1"/>
        <v>50000</v>
      </c>
    </row>
    <row r="37" spans="1:13" ht="55.5" customHeight="1">
      <c r="A37" s="25" t="s">
        <v>38</v>
      </c>
      <c r="B37" s="25"/>
      <c r="C37" s="25"/>
      <c r="D37" s="25"/>
      <c r="E37" s="5" t="s">
        <v>16</v>
      </c>
      <c r="F37" s="5" t="s">
        <v>29</v>
      </c>
      <c r="G37" s="26">
        <v>3320100830</v>
      </c>
      <c r="H37" s="26"/>
      <c r="I37" s="26"/>
      <c r="J37" s="6">
        <v>200</v>
      </c>
      <c r="K37" s="7">
        <v>350000</v>
      </c>
      <c r="L37" s="7"/>
      <c r="M37" s="7">
        <f t="shared" si="1"/>
        <v>350000</v>
      </c>
    </row>
    <row r="38" spans="1:13" ht="30.75" customHeight="1">
      <c r="A38" s="29" t="s">
        <v>39</v>
      </c>
      <c r="B38" s="29"/>
      <c r="C38" s="29"/>
      <c r="D38" s="29"/>
      <c r="E38" s="5" t="s">
        <v>16</v>
      </c>
      <c r="F38" s="5" t="s">
        <v>29</v>
      </c>
      <c r="G38" s="26">
        <v>4290020120</v>
      </c>
      <c r="H38" s="26"/>
      <c r="I38" s="26"/>
      <c r="J38" s="11">
        <v>800</v>
      </c>
      <c r="K38" s="7">
        <v>50000</v>
      </c>
      <c r="L38" s="7"/>
      <c r="M38" s="7">
        <f t="shared" si="1"/>
        <v>50000</v>
      </c>
    </row>
    <row r="39" spans="1:13" ht="55.5" customHeight="1">
      <c r="A39" s="29" t="s">
        <v>40</v>
      </c>
      <c r="B39" s="29"/>
      <c r="C39" s="29"/>
      <c r="D39" s="29"/>
      <c r="E39" s="5" t="s">
        <v>16</v>
      </c>
      <c r="F39" s="5" t="s">
        <v>29</v>
      </c>
      <c r="G39" s="26">
        <v>4290020140</v>
      </c>
      <c r="H39" s="26"/>
      <c r="I39" s="26"/>
      <c r="J39" s="6">
        <v>200</v>
      </c>
      <c r="K39" s="7">
        <v>84000</v>
      </c>
      <c r="L39" s="7"/>
      <c r="M39" s="7">
        <f t="shared" si="1"/>
        <v>84000</v>
      </c>
    </row>
    <row r="40" spans="1:13" ht="84" customHeight="1">
      <c r="A40" s="29" t="s">
        <v>41</v>
      </c>
      <c r="B40" s="29"/>
      <c r="C40" s="29"/>
      <c r="D40" s="29"/>
      <c r="E40" s="5" t="s">
        <v>16</v>
      </c>
      <c r="F40" s="5" t="s">
        <v>29</v>
      </c>
      <c r="G40" s="26">
        <v>4290007030</v>
      </c>
      <c r="H40" s="26"/>
      <c r="I40" s="26"/>
      <c r="J40" s="6">
        <v>300</v>
      </c>
      <c r="K40" s="7">
        <v>15000</v>
      </c>
      <c r="L40" s="7"/>
      <c r="M40" s="7">
        <f t="shared" si="1"/>
        <v>15000</v>
      </c>
    </row>
    <row r="41" spans="1:13" ht="51.75" customHeight="1">
      <c r="A41" s="32" t="s">
        <v>42</v>
      </c>
      <c r="B41" s="32"/>
      <c r="C41" s="32"/>
      <c r="D41" s="32"/>
      <c r="E41" s="5" t="s">
        <v>16</v>
      </c>
      <c r="F41" s="5" t="s">
        <v>29</v>
      </c>
      <c r="G41" s="33">
        <v>4390080350</v>
      </c>
      <c r="H41" s="33"/>
      <c r="I41" s="33"/>
      <c r="J41" s="9">
        <v>200</v>
      </c>
      <c r="K41" s="10">
        <v>6170.4</v>
      </c>
      <c r="L41" s="7"/>
      <c r="M41" s="7">
        <f t="shared" si="1"/>
        <v>6170.4</v>
      </c>
    </row>
    <row r="42" spans="1:13" ht="66" customHeight="1">
      <c r="A42" s="32" t="s">
        <v>43</v>
      </c>
      <c r="B42" s="32"/>
      <c r="C42" s="32"/>
      <c r="D42" s="32"/>
      <c r="E42" s="5" t="s">
        <v>16</v>
      </c>
      <c r="F42" s="5" t="s">
        <v>44</v>
      </c>
      <c r="G42" s="33">
        <v>4290020150</v>
      </c>
      <c r="H42" s="33"/>
      <c r="I42" s="33"/>
      <c r="J42" s="9">
        <v>200</v>
      </c>
      <c r="K42" s="10">
        <v>320000</v>
      </c>
      <c r="L42" s="7"/>
      <c r="M42" s="7">
        <f t="shared" si="1"/>
        <v>320000</v>
      </c>
    </row>
    <row r="43" spans="1:13" ht="42.75" customHeight="1">
      <c r="A43" s="32" t="s">
        <v>45</v>
      </c>
      <c r="B43" s="32"/>
      <c r="C43" s="32"/>
      <c r="D43" s="32"/>
      <c r="E43" s="5" t="s">
        <v>16</v>
      </c>
      <c r="F43" s="5" t="s">
        <v>46</v>
      </c>
      <c r="G43" s="33" t="s">
        <v>47</v>
      </c>
      <c r="H43" s="33"/>
      <c r="I43" s="33"/>
      <c r="J43" s="9">
        <v>200</v>
      </c>
      <c r="K43" s="10">
        <v>88096</v>
      </c>
      <c r="L43" s="7"/>
      <c r="M43" s="7">
        <f t="shared" si="1"/>
        <v>88096</v>
      </c>
    </row>
    <row r="44" spans="1:13" ht="66.75" customHeight="1">
      <c r="A44" s="32" t="s">
        <v>48</v>
      </c>
      <c r="B44" s="32"/>
      <c r="C44" s="32"/>
      <c r="D44" s="32"/>
      <c r="E44" s="5" t="s">
        <v>16</v>
      </c>
      <c r="F44" s="5" t="s">
        <v>46</v>
      </c>
      <c r="G44" s="33">
        <v>4390080370</v>
      </c>
      <c r="H44" s="33"/>
      <c r="I44" s="33"/>
      <c r="J44" s="9">
        <v>200</v>
      </c>
      <c r="K44" s="10">
        <v>385890.78</v>
      </c>
      <c r="L44" s="7"/>
      <c r="M44" s="7">
        <f t="shared" si="1"/>
        <v>385890.78</v>
      </c>
    </row>
    <row r="45" spans="1:13" ht="104.25" customHeight="1">
      <c r="A45" s="32" t="s">
        <v>49</v>
      </c>
      <c r="B45" s="32"/>
      <c r="C45" s="32"/>
      <c r="D45" s="32"/>
      <c r="E45" s="5" t="s">
        <v>16</v>
      </c>
      <c r="F45" s="5" t="s">
        <v>46</v>
      </c>
      <c r="G45" s="33">
        <v>4390082400</v>
      </c>
      <c r="H45" s="33"/>
      <c r="I45" s="33"/>
      <c r="J45" s="9">
        <v>200</v>
      </c>
      <c r="K45" s="12">
        <v>228137</v>
      </c>
      <c r="L45" s="7"/>
      <c r="M45" s="7">
        <f t="shared" si="1"/>
        <v>228137</v>
      </c>
    </row>
    <row r="46" spans="1:13" ht="64.5" customHeight="1">
      <c r="A46" s="47" t="s">
        <v>50</v>
      </c>
      <c r="B46" s="47"/>
      <c r="C46" s="47"/>
      <c r="D46" s="47"/>
      <c r="E46" s="5" t="s">
        <v>16</v>
      </c>
      <c r="F46" s="5" t="s">
        <v>51</v>
      </c>
      <c r="G46" s="26">
        <v>2710120400</v>
      </c>
      <c r="H46" s="26"/>
      <c r="I46" s="26"/>
      <c r="J46" s="6">
        <v>200</v>
      </c>
      <c r="K46" s="7">
        <v>1163857.22</v>
      </c>
      <c r="L46" s="7"/>
      <c r="M46" s="7">
        <f t="shared" si="1"/>
        <v>1163857.22</v>
      </c>
    </row>
    <row r="47" spans="1:13" ht="69" customHeight="1">
      <c r="A47" s="47" t="s">
        <v>52</v>
      </c>
      <c r="B47" s="47"/>
      <c r="C47" s="47"/>
      <c r="D47" s="47"/>
      <c r="E47" s="5" t="s">
        <v>16</v>
      </c>
      <c r="F47" s="5" t="s">
        <v>51</v>
      </c>
      <c r="G47" s="26">
        <v>2720120410</v>
      </c>
      <c r="H47" s="26"/>
      <c r="I47" s="26"/>
      <c r="J47" s="6">
        <v>200</v>
      </c>
      <c r="K47" s="7">
        <v>625754.53</v>
      </c>
      <c r="L47" s="7"/>
      <c r="M47" s="7">
        <f t="shared" si="1"/>
        <v>625754.53</v>
      </c>
    </row>
    <row r="48" spans="1:13" ht="90" customHeight="1">
      <c r="A48" s="25" t="s">
        <v>53</v>
      </c>
      <c r="B48" s="25"/>
      <c r="C48" s="25"/>
      <c r="D48" s="25"/>
      <c r="E48" s="5" t="s">
        <v>16</v>
      </c>
      <c r="F48" s="5" t="s">
        <v>51</v>
      </c>
      <c r="G48" s="26" t="s">
        <v>54</v>
      </c>
      <c r="H48" s="26"/>
      <c r="I48" s="26"/>
      <c r="J48" s="6">
        <v>200</v>
      </c>
      <c r="K48" s="7">
        <v>9544793.75</v>
      </c>
      <c r="L48" s="7"/>
      <c r="M48" s="7">
        <f t="shared" si="1"/>
        <v>9544793.75</v>
      </c>
    </row>
    <row r="49" spans="1:13" ht="55.5" customHeight="1">
      <c r="A49" s="25" t="s">
        <v>55</v>
      </c>
      <c r="B49" s="25"/>
      <c r="C49" s="25"/>
      <c r="D49" s="25"/>
      <c r="E49" s="5" t="s">
        <v>16</v>
      </c>
      <c r="F49" s="5" t="s">
        <v>51</v>
      </c>
      <c r="G49" s="26" t="s">
        <v>56</v>
      </c>
      <c r="H49" s="26"/>
      <c r="I49" s="26"/>
      <c r="J49" s="6">
        <v>200</v>
      </c>
      <c r="K49" s="12">
        <v>4021537.61</v>
      </c>
      <c r="L49" s="12"/>
      <c r="M49" s="7">
        <f>K49+L49</f>
        <v>4021537.61</v>
      </c>
    </row>
    <row r="50" spans="1:13" ht="105" customHeight="1">
      <c r="A50" s="25" t="s">
        <v>57</v>
      </c>
      <c r="B50" s="25"/>
      <c r="C50" s="25"/>
      <c r="D50" s="25"/>
      <c r="E50" s="5" t="s">
        <v>16</v>
      </c>
      <c r="F50" s="5" t="s">
        <v>51</v>
      </c>
      <c r="G50" s="26">
        <v>2740100610</v>
      </c>
      <c r="H50" s="26"/>
      <c r="I50" s="26"/>
      <c r="J50" s="6">
        <v>200</v>
      </c>
      <c r="K50" s="7">
        <v>250000</v>
      </c>
      <c r="L50" s="7"/>
      <c r="M50" s="7">
        <f t="shared" si="1"/>
        <v>250000</v>
      </c>
    </row>
    <row r="51" spans="1:13" ht="66.75" customHeight="1">
      <c r="A51" s="32" t="s">
        <v>58</v>
      </c>
      <c r="B51" s="32"/>
      <c r="C51" s="32"/>
      <c r="D51" s="32"/>
      <c r="E51" s="5" t="s">
        <v>16</v>
      </c>
      <c r="F51" s="5" t="s">
        <v>59</v>
      </c>
      <c r="G51" s="33">
        <v>2410120200</v>
      </c>
      <c r="H51" s="33"/>
      <c r="I51" s="33"/>
      <c r="J51" s="9">
        <v>800</v>
      </c>
      <c r="K51" s="7">
        <v>30000</v>
      </c>
      <c r="L51" s="7"/>
      <c r="M51" s="7">
        <f t="shared" si="1"/>
        <v>30000</v>
      </c>
    </row>
    <row r="52" spans="1:13" ht="40.5" customHeight="1">
      <c r="A52" s="25" t="s">
        <v>60</v>
      </c>
      <c r="B52" s="25"/>
      <c r="C52" s="25"/>
      <c r="D52" s="25"/>
      <c r="E52" s="5" t="s">
        <v>16</v>
      </c>
      <c r="F52" s="5" t="s">
        <v>59</v>
      </c>
      <c r="G52" s="26">
        <v>2910120700</v>
      </c>
      <c r="H52" s="26"/>
      <c r="I52" s="26"/>
      <c r="J52" s="6">
        <v>200</v>
      </c>
      <c r="K52" s="7">
        <v>550000</v>
      </c>
      <c r="L52" s="7"/>
      <c r="M52" s="7">
        <f t="shared" si="1"/>
        <v>550000</v>
      </c>
    </row>
    <row r="53" spans="1:13" ht="38.25" customHeight="1">
      <c r="A53" s="25" t="s">
        <v>61</v>
      </c>
      <c r="B53" s="25"/>
      <c r="C53" s="25"/>
      <c r="D53" s="25"/>
      <c r="E53" s="5" t="s">
        <v>16</v>
      </c>
      <c r="F53" s="5" t="s">
        <v>59</v>
      </c>
      <c r="G53" s="26">
        <v>2910220710</v>
      </c>
      <c r="H53" s="26"/>
      <c r="I53" s="26"/>
      <c r="J53" s="6">
        <v>200</v>
      </c>
      <c r="K53" s="7">
        <v>149119.04000000001</v>
      </c>
      <c r="L53" s="7"/>
      <c r="M53" s="7">
        <f t="shared" si="1"/>
        <v>149119.04000000001</v>
      </c>
    </row>
    <row r="54" spans="1:13" ht="51.75" customHeight="1">
      <c r="A54" s="25" t="s">
        <v>62</v>
      </c>
      <c r="B54" s="25"/>
      <c r="C54" s="25"/>
      <c r="D54" s="25"/>
      <c r="E54" s="5" t="s">
        <v>16</v>
      </c>
      <c r="F54" s="5" t="s">
        <v>59</v>
      </c>
      <c r="G54" s="26">
        <v>3120120850</v>
      </c>
      <c r="H54" s="26"/>
      <c r="I54" s="26"/>
      <c r="J54" s="6">
        <v>200</v>
      </c>
      <c r="K54" s="7">
        <v>550000</v>
      </c>
      <c r="L54" s="7"/>
      <c r="M54" s="7">
        <f t="shared" si="1"/>
        <v>550000</v>
      </c>
    </row>
    <row r="55" spans="1:13" ht="56.25" customHeight="1">
      <c r="A55" s="25" t="s">
        <v>63</v>
      </c>
      <c r="B55" s="25"/>
      <c r="C55" s="25"/>
      <c r="D55" s="25"/>
      <c r="E55" s="5" t="s">
        <v>16</v>
      </c>
      <c r="F55" s="5" t="s">
        <v>59</v>
      </c>
      <c r="G55" s="26">
        <v>3120120860</v>
      </c>
      <c r="H55" s="26"/>
      <c r="I55" s="26"/>
      <c r="J55" s="6">
        <v>200</v>
      </c>
      <c r="K55" s="7">
        <v>250000</v>
      </c>
      <c r="L55" s="7"/>
      <c r="M55" s="7">
        <f t="shared" si="1"/>
        <v>250000</v>
      </c>
    </row>
    <row r="56" spans="1:13" ht="51.75" customHeight="1">
      <c r="A56" s="25" t="s">
        <v>64</v>
      </c>
      <c r="B56" s="25"/>
      <c r="C56" s="25"/>
      <c r="D56" s="25"/>
      <c r="E56" s="5" t="s">
        <v>16</v>
      </c>
      <c r="F56" s="5" t="s">
        <v>59</v>
      </c>
      <c r="G56" s="26">
        <v>3120120870</v>
      </c>
      <c r="H56" s="26"/>
      <c r="I56" s="26"/>
      <c r="J56" s="6">
        <v>200</v>
      </c>
      <c r="K56" s="7">
        <v>75000</v>
      </c>
      <c r="L56" s="7"/>
      <c r="M56" s="7">
        <f t="shared" si="1"/>
        <v>75000</v>
      </c>
    </row>
    <row r="57" spans="1:13" ht="39.75" customHeight="1">
      <c r="A57" s="45" t="s">
        <v>65</v>
      </c>
      <c r="B57" s="45"/>
      <c r="C57" s="45"/>
      <c r="D57" s="45"/>
      <c r="E57" s="5" t="s">
        <v>16</v>
      </c>
      <c r="F57" s="5" t="s">
        <v>59</v>
      </c>
      <c r="G57" s="46">
        <v>4290020180</v>
      </c>
      <c r="H57" s="46"/>
      <c r="I57" s="46"/>
      <c r="J57" s="13">
        <v>200</v>
      </c>
      <c r="K57" s="14">
        <v>400845</v>
      </c>
      <c r="L57" s="7"/>
      <c r="M57" s="7">
        <f t="shared" si="1"/>
        <v>400845</v>
      </c>
    </row>
    <row r="58" spans="1:13" ht="53.25" customHeight="1">
      <c r="A58" s="25" t="s">
        <v>66</v>
      </c>
      <c r="B58" s="25"/>
      <c r="C58" s="25"/>
      <c r="D58" s="25"/>
      <c r="E58" s="5" t="s">
        <v>16</v>
      </c>
      <c r="F58" s="5" t="s">
        <v>67</v>
      </c>
      <c r="G58" s="26">
        <v>2850120530</v>
      </c>
      <c r="H58" s="26"/>
      <c r="I58" s="26"/>
      <c r="J58" s="6">
        <v>200</v>
      </c>
      <c r="K58" s="7">
        <v>950000</v>
      </c>
      <c r="L58" s="7"/>
      <c r="M58" s="7">
        <f t="shared" si="1"/>
        <v>950000</v>
      </c>
    </row>
    <row r="59" spans="1:13" ht="42.75" customHeight="1">
      <c r="A59" s="25" t="s">
        <v>68</v>
      </c>
      <c r="B59" s="25"/>
      <c r="C59" s="25"/>
      <c r="D59" s="25"/>
      <c r="E59" s="5" t="s">
        <v>16</v>
      </c>
      <c r="F59" s="5" t="s">
        <v>67</v>
      </c>
      <c r="G59" s="26">
        <v>2850120540</v>
      </c>
      <c r="H59" s="26"/>
      <c r="I59" s="26"/>
      <c r="J59" s="6">
        <v>200</v>
      </c>
      <c r="K59" s="7">
        <v>2043200</v>
      </c>
      <c r="L59" s="7"/>
      <c r="M59" s="7">
        <f t="shared" si="1"/>
        <v>2043200</v>
      </c>
    </row>
    <row r="60" spans="1:13" ht="54.75" customHeight="1">
      <c r="A60" s="25" t="s">
        <v>69</v>
      </c>
      <c r="B60" s="25"/>
      <c r="C60" s="25"/>
      <c r="D60" s="25"/>
      <c r="E60" s="5" t="s">
        <v>16</v>
      </c>
      <c r="F60" s="5" t="s">
        <v>70</v>
      </c>
      <c r="G60" s="26">
        <v>2830140020</v>
      </c>
      <c r="H60" s="26"/>
      <c r="I60" s="26"/>
      <c r="J60" s="6">
        <v>400</v>
      </c>
      <c r="K60" s="7">
        <v>2337710</v>
      </c>
      <c r="L60" s="7"/>
      <c r="M60" s="7">
        <f t="shared" si="1"/>
        <v>2337710</v>
      </c>
    </row>
    <row r="61" spans="1:13" ht="41.25" customHeight="1">
      <c r="A61" s="25" t="s">
        <v>71</v>
      </c>
      <c r="B61" s="25"/>
      <c r="C61" s="25"/>
      <c r="D61" s="25"/>
      <c r="E61" s="5" t="s">
        <v>16</v>
      </c>
      <c r="F61" s="5" t="s">
        <v>70</v>
      </c>
      <c r="G61" s="26">
        <v>2870120570</v>
      </c>
      <c r="H61" s="26"/>
      <c r="I61" s="26"/>
      <c r="J61" s="6">
        <v>200</v>
      </c>
      <c r="K61" s="7">
        <v>300000</v>
      </c>
      <c r="L61" s="7"/>
      <c r="M61" s="7">
        <f t="shared" si="1"/>
        <v>300000</v>
      </c>
    </row>
    <row r="62" spans="1:13" ht="52.5" customHeight="1">
      <c r="A62" s="25" t="s">
        <v>72</v>
      </c>
      <c r="B62" s="25"/>
      <c r="C62" s="25"/>
      <c r="D62" s="25"/>
      <c r="E62" s="5" t="s">
        <v>16</v>
      </c>
      <c r="F62" s="5" t="s">
        <v>70</v>
      </c>
      <c r="G62" s="26">
        <v>2870120580</v>
      </c>
      <c r="H62" s="26"/>
      <c r="I62" s="26"/>
      <c r="J62" s="6">
        <v>200</v>
      </c>
      <c r="K62" s="7">
        <v>350000</v>
      </c>
      <c r="L62" s="7"/>
      <c r="M62" s="7">
        <f t="shared" si="1"/>
        <v>350000</v>
      </c>
    </row>
    <row r="63" spans="1:13" ht="41.25" customHeight="1">
      <c r="A63" s="25" t="s">
        <v>73</v>
      </c>
      <c r="B63" s="25"/>
      <c r="C63" s="25"/>
      <c r="D63" s="25"/>
      <c r="E63" s="5" t="s">
        <v>16</v>
      </c>
      <c r="F63" s="5" t="s">
        <v>70</v>
      </c>
      <c r="G63" s="26">
        <v>2920220750</v>
      </c>
      <c r="H63" s="26"/>
      <c r="I63" s="26"/>
      <c r="J63" s="6">
        <v>200</v>
      </c>
      <c r="K63" s="7">
        <v>2600000</v>
      </c>
      <c r="L63" s="7"/>
      <c r="M63" s="7">
        <f t="shared" si="1"/>
        <v>2600000</v>
      </c>
    </row>
    <row r="64" spans="1:13" ht="66.75" customHeight="1">
      <c r="A64" s="25" t="s">
        <v>74</v>
      </c>
      <c r="B64" s="25"/>
      <c r="C64" s="25"/>
      <c r="D64" s="25"/>
      <c r="E64" s="5" t="s">
        <v>16</v>
      </c>
      <c r="F64" s="5" t="s">
        <v>70</v>
      </c>
      <c r="G64" s="26">
        <v>2920220760</v>
      </c>
      <c r="H64" s="26"/>
      <c r="I64" s="26"/>
      <c r="J64" s="6">
        <v>200</v>
      </c>
      <c r="K64" s="7">
        <v>400000</v>
      </c>
      <c r="L64" s="7"/>
      <c r="M64" s="7">
        <f t="shared" si="1"/>
        <v>400000</v>
      </c>
    </row>
    <row r="65" spans="1:13" ht="54" customHeight="1">
      <c r="A65" s="25" t="s">
        <v>75</v>
      </c>
      <c r="B65" s="25"/>
      <c r="C65" s="25"/>
      <c r="D65" s="25"/>
      <c r="E65" s="5" t="s">
        <v>16</v>
      </c>
      <c r="F65" s="5" t="s">
        <v>70</v>
      </c>
      <c r="G65" s="26">
        <v>4290020310</v>
      </c>
      <c r="H65" s="26"/>
      <c r="I65" s="26"/>
      <c r="J65" s="6">
        <v>200</v>
      </c>
      <c r="K65" s="7">
        <v>258234</v>
      </c>
      <c r="L65" s="7"/>
      <c r="M65" s="7">
        <f t="shared" si="1"/>
        <v>258234</v>
      </c>
    </row>
    <row r="66" spans="1:13" ht="52.5" customHeight="1">
      <c r="A66" s="44" t="s">
        <v>76</v>
      </c>
      <c r="B66" s="44"/>
      <c r="C66" s="44"/>
      <c r="D66" s="44"/>
      <c r="E66" s="5" t="s">
        <v>16</v>
      </c>
      <c r="F66" s="5" t="s">
        <v>70</v>
      </c>
      <c r="G66" s="26">
        <v>4290090080</v>
      </c>
      <c r="H66" s="26"/>
      <c r="I66" s="26"/>
      <c r="J66" s="6">
        <v>800</v>
      </c>
      <c r="K66" s="7">
        <v>6238863.5</v>
      </c>
      <c r="L66" s="7"/>
      <c r="M66" s="7">
        <f t="shared" si="1"/>
        <v>6238863.5</v>
      </c>
    </row>
    <row r="67" spans="1:13" ht="52.5" customHeight="1">
      <c r="A67" s="32" t="s">
        <v>77</v>
      </c>
      <c r="B67" s="32"/>
      <c r="C67" s="32"/>
      <c r="D67" s="32"/>
      <c r="E67" s="5" t="s">
        <v>16</v>
      </c>
      <c r="F67" s="5" t="s">
        <v>78</v>
      </c>
      <c r="G67" s="33">
        <v>2110100020</v>
      </c>
      <c r="H67" s="33"/>
      <c r="I67" s="33"/>
      <c r="J67" s="9">
        <v>200</v>
      </c>
      <c r="K67" s="7"/>
      <c r="L67" s="7">
        <v>2300000</v>
      </c>
      <c r="M67" s="7">
        <f t="shared" si="1"/>
        <v>2300000</v>
      </c>
    </row>
    <row r="68" spans="1:13" ht="40.5" customHeight="1">
      <c r="A68" s="32" t="s">
        <v>79</v>
      </c>
      <c r="B68" s="32"/>
      <c r="C68" s="32"/>
      <c r="D68" s="32"/>
      <c r="E68" s="5" t="s">
        <v>16</v>
      </c>
      <c r="F68" s="5" t="s">
        <v>80</v>
      </c>
      <c r="G68" s="33">
        <v>4290007010</v>
      </c>
      <c r="H68" s="33"/>
      <c r="I68" s="33"/>
      <c r="J68" s="9">
        <v>300</v>
      </c>
      <c r="K68" s="7">
        <v>1791920</v>
      </c>
      <c r="L68" s="7"/>
      <c r="M68" s="7">
        <f t="shared" si="1"/>
        <v>1791920</v>
      </c>
    </row>
    <row r="69" spans="1:13" ht="54.75" customHeight="1">
      <c r="A69" s="32" t="s">
        <v>81</v>
      </c>
      <c r="B69" s="32"/>
      <c r="C69" s="32"/>
      <c r="D69" s="32"/>
      <c r="E69" s="5" t="s">
        <v>16</v>
      </c>
      <c r="F69" s="5" t="s">
        <v>82</v>
      </c>
      <c r="G69" s="33" t="s">
        <v>83</v>
      </c>
      <c r="H69" s="33"/>
      <c r="I69" s="33"/>
      <c r="J69" s="9">
        <v>400</v>
      </c>
      <c r="K69" s="10">
        <v>1869337.14</v>
      </c>
      <c r="L69" s="7"/>
      <c r="M69" s="7">
        <f t="shared" si="1"/>
        <v>1869337.14</v>
      </c>
    </row>
    <row r="70" spans="1:13" ht="54.75" customHeight="1">
      <c r="A70" s="29" t="s">
        <v>84</v>
      </c>
      <c r="B70" s="29"/>
      <c r="C70" s="29"/>
      <c r="D70" s="29"/>
      <c r="E70" s="5" t="s">
        <v>16</v>
      </c>
      <c r="F70" s="5">
        <v>1101</v>
      </c>
      <c r="G70" s="26">
        <v>2310100220</v>
      </c>
      <c r="H70" s="26"/>
      <c r="I70" s="26"/>
      <c r="J70" s="6">
        <v>200</v>
      </c>
      <c r="K70" s="7">
        <v>1000000</v>
      </c>
      <c r="L70" s="7"/>
      <c r="M70" s="7">
        <f t="shared" si="1"/>
        <v>1000000</v>
      </c>
    </row>
    <row r="71" spans="1:13" ht="21" customHeight="1">
      <c r="A71" s="30" t="s">
        <v>85</v>
      </c>
      <c r="B71" s="30"/>
      <c r="C71" s="30"/>
      <c r="D71" s="30"/>
      <c r="E71" s="1" t="s">
        <v>86</v>
      </c>
      <c r="F71" s="5"/>
      <c r="G71" s="33"/>
      <c r="H71" s="33"/>
      <c r="I71" s="33"/>
      <c r="J71" s="9"/>
      <c r="K71" s="15">
        <f>SUM(K72:K73)</f>
        <v>874317</v>
      </c>
      <c r="L71" s="15">
        <f t="shared" ref="L71:M71" si="2">SUM(L72:L73)</f>
        <v>0</v>
      </c>
      <c r="M71" s="15">
        <f t="shared" si="2"/>
        <v>874317</v>
      </c>
    </row>
    <row r="72" spans="1:13" ht="68.25" customHeight="1">
      <c r="A72" s="25" t="s">
        <v>87</v>
      </c>
      <c r="B72" s="25"/>
      <c r="C72" s="25"/>
      <c r="D72" s="25"/>
      <c r="E72" s="5" t="s">
        <v>86</v>
      </c>
      <c r="F72" s="5" t="s">
        <v>88</v>
      </c>
      <c r="G72" s="26">
        <v>4090000270</v>
      </c>
      <c r="H72" s="26"/>
      <c r="I72" s="26"/>
      <c r="J72" s="6">
        <v>100</v>
      </c>
      <c r="K72" s="7">
        <v>764159</v>
      </c>
      <c r="L72" s="7"/>
      <c r="M72" s="7">
        <f>K72+L72</f>
        <v>764159</v>
      </c>
    </row>
    <row r="73" spans="1:13" ht="43.5" customHeight="1">
      <c r="A73" s="25" t="s">
        <v>89</v>
      </c>
      <c r="B73" s="25"/>
      <c r="C73" s="25"/>
      <c r="D73" s="25"/>
      <c r="E73" s="5" t="s">
        <v>86</v>
      </c>
      <c r="F73" s="5" t="s">
        <v>88</v>
      </c>
      <c r="G73" s="26">
        <v>4090000270</v>
      </c>
      <c r="H73" s="26"/>
      <c r="I73" s="26"/>
      <c r="J73" s="6">
        <v>200</v>
      </c>
      <c r="K73" s="7">
        <v>110158</v>
      </c>
      <c r="L73" s="7"/>
      <c r="M73" s="7">
        <f>K73+L73</f>
        <v>110158</v>
      </c>
    </row>
    <row r="74" spans="1:13" ht="25.5" customHeight="1">
      <c r="A74" s="30" t="s">
        <v>90</v>
      </c>
      <c r="B74" s="30"/>
      <c r="C74" s="30"/>
      <c r="D74" s="30"/>
      <c r="E74" s="1" t="s">
        <v>91</v>
      </c>
      <c r="F74" s="2"/>
      <c r="G74" s="33"/>
      <c r="H74" s="33"/>
      <c r="I74" s="33"/>
      <c r="J74" s="3"/>
      <c r="K74" s="4">
        <f>SUM(K75:K120)</f>
        <v>53880428.919999994</v>
      </c>
      <c r="L74" s="4">
        <f t="shared" ref="L74:M74" si="3">SUM(L75:L120)</f>
        <v>0</v>
      </c>
      <c r="M74" s="4">
        <f t="shared" si="3"/>
        <v>53880428.919999994</v>
      </c>
    </row>
    <row r="75" spans="1:13" ht="81" customHeight="1">
      <c r="A75" s="25" t="s">
        <v>92</v>
      </c>
      <c r="B75" s="25"/>
      <c r="C75" s="25"/>
      <c r="D75" s="25"/>
      <c r="E75" s="5" t="s">
        <v>91</v>
      </c>
      <c r="F75" s="5" t="s">
        <v>93</v>
      </c>
      <c r="G75" s="26">
        <v>4190000290</v>
      </c>
      <c r="H75" s="26"/>
      <c r="I75" s="26"/>
      <c r="J75" s="6">
        <v>100</v>
      </c>
      <c r="K75" s="7">
        <v>4986811</v>
      </c>
      <c r="L75" s="7"/>
      <c r="M75" s="7">
        <f t="shared" ref="M75:M120" si="4">K75+L75</f>
        <v>4986811</v>
      </c>
    </row>
    <row r="76" spans="1:13" ht="54.75" customHeight="1">
      <c r="A76" s="25" t="s">
        <v>94</v>
      </c>
      <c r="B76" s="25"/>
      <c r="C76" s="25"/>
      <c r="D76" s="25"/>
      <c r="E76" s="5" t="s">
        <v>91</v>
      </c>
      <c r="F76" s="5" t="s">
        <v>93</v>
      </c>
      <c r="G76" s="26">
        <v>4190000290</v>
      </c>
      <c r="H76" s="26"/>
      <c r="I76" s="26"/>
      <c r="J76" s="6">
        <v>200</v>
      </c>
      <c r="K76" s="7">
        <v>233347</v>
      </c>
      <c r="L76" s="7"/>
      <c r="M76" s="7">
        <f t="shared" si="4"/>
        <v>233347</v>
      </c>
    </row>
    <row r="77" spans="1:13" ht="42" customHeight="1">
      <c r="A77" s="25" t="s">
        <v>95</v>
      </c>
      <c r="B77" s="25"/>
      <c r="C77" s="25"/>
      <c r="D77" s="25"/>
      <c r="E77" s="5" t="s">
        <v>91</v>
      </c>
      <c r="F77" s="5" t="s">
        <v>93</v>
      </c>
      <c r="G77" s="26">
        <v>4190000290</v>
      </c>
      <c r="H77" s="26"/>
      <c r="I77" s="26"/>
      <c r="J77" s="6">
        <v>800</v>
      </c>
      <c r="K77" s="7">
        <v>2000</v>
      </c>
      <c r="L77" s="7"/>
      <c r="M77" s="7">
        <f t="shared" si="4"/>
        <v>2000</v>
      </c>
    </row>
    <row r="78" spans="1:13" ht="28.5" customHeight="1">
      <c r="A78" s="25" t="s">
        <v>96</v>
      </c>
      <c r="B78" s="25"/>
      <c r="C78" s="25"/>
      <c r="D78" s="25"/>
      <c r="E78" s="5" t="s">
        <v>91</v>
      </c>
      <c r="F78" s="5" t="s">
        <v>97</v>
      </c>
      <c r="G78" s="26">
        <v>4290020090</v>
      </c>
      <c r="H78" s="26"/>
      <c r="I78" s="26"/>
      <c r="J78" s="6">
        <v>800</v>
      </c>
      <c r="K78" s="10">
        <v>2482490.7599999998</v>
      </c>
      <c r="L78" s="7"/>
      <c r="M78" s="7">
        <f t="shared" si="4"/>
        <v>2482490.7599999998</v>
      </c>
    </row>
    <row r="79" spans="1:13" ht="52.5" customHeight="1">
      <c r="A79" s="25" t="s">
        <v>35</v>
      </c>
      <c r="B79" s="25"/>
      <c r="C79" s="25"/>
      <c r="D79" s="25"/>
      <c r="E79" s="5" t="s">
        <v>91</v>
      </c>
      <c r="F79" s="5" t="s">
        <v>29</v>
      </c>
      <c r="G79" s="26">
        <v>3310100810</v>
      </c>
      <c r="H79" s="26"/>
      <c r="I79" s="26"/>
      <c r="J79" s="6">
        <v>200</v>
      </c>
      <c r="K79" s="7">
        <v>250000</v>
      </c>
      <c r="L79" s="7"/>
      <c r="M79" s="7">
        <f t="shared" si="4"/>
        <v>250000</v>
      </c>
    </row>
    <row r="80" spans="1:13" ht="39" customHeight="1">
      <c r="A80" s="25" t="s">
        <v>98</v>
      </c>
      <c r="B80" s="25"/>
      <c r="C80" s="25"/>
      <c r="D80" s="25"/>
      <c r="E80" s="5" t="s">
        <v>91</v>
      </c>
      <c r="F80" s="5" t="s">
        <v>29</v>
      </c>
      <c r="G80" s="26">
        <v>2240100230</v>
      </c>
      <c r="H80" s="26"/>
      <c r="I80" s="26"/>
      <c r="J80" s="6">
        <v>200</v>
      </c>
      <c r="K80" s="7">
        <v>326728</v>
      </c>
      <c r="L80" s="7"/>
      <c r="M80" s="7">
        <f t="shared" si="4"/>
        <v>326728</v>
      </c>
    </row>
    <row r="81" spans="1:13" ht="91.5" customHeight="1">
      <c r="A81" s="32" t="s">
        <v>99</v>
      </c>
      <c r="B81" s="32"/>
      <c r="C81" s="32"/>
      <c r="D81" s="32"/>
      <c r="E81" s="5" t="s">
        <v>91</v>
      </c>
      <c r="F81" s="5" t="s">
        <v>44</v>
      </c>
      <c r="G81" s="33">
        <v>4290000300</v>
      </c>
      <c r="H81" s="33"/>
      <c r="I81" s="33"/>
      <c r="J81" s="9">
        <v>100</v>
      </c>
      <c r="K81" s="10">
        <v>3983834</v>
      </c>
      <c r="L81" s="7"/>
      <c r="M81" s="7">
        <f t="shared" si="4"/>
        <v>3983834</v>
      </c>
    </row>
    <row r="82" spans="1:13" ht="67.5" customHeight="1">
      <c r="A82" s="32" t="s">
        <v>100</v>
      </c>
      <c r="B82" s="32"/>
      <c r="C82" s="32"/>
      <c r="D82" s="32"/>
      <c r="E82" s="5" t="s">
        <v>91</v>
      </c>
      <c r="F82" s="5" t="s">
        <v>44</v>
      </c>
      <c r="G82" s="33">
        <v>4290000300</v>
      </c>
      <c r="H82" s="33"/>
      <c r="I82" s="33"/>
      <c r="J82" s="9">
        <v>200</v>
      </c>
      <c r="K82" s="10">
        <v>4188854</v>
      </c>
      <c r="L82" s="7"/>
      <c r="M82" s="7">
        <f t="shared" si="4"/>
        <v>4188854</v>
      </c>
    </row>
    <row r="83" spans="1:13" ht="56.25" customHeight="1">
      <c r="A83" s="32" t="s">
        <v>101</v>
      </c>
      <c r="B83" s="32"/>
      <c r="C83" s="32"/>
      <c r="D83" s="32"/>
      <c r="E83" s="5" t="s">
        <v>91</v>
      </c>
      <c r="F83" s="5" t="s">
        <v>44</v>
      </c>
      <c r="G83" s="33">
        <v>4290000300</v>
      </c>
      <c r="H83" s="33"/>
      <c r="I83" s="33"/>
      <c r="J83" s="9">
        <v>800</v>
      </c>
      <c r="K83" s="10">
        <v>8046</v>
      </c>
      <c r="L83" s="7"/>
      <c r="M83" s="7">
        <f t="shared" si="4"/>
        <v>8046</v>
      </c>
    </row>
    <row r="84" spans="1:13" ht="66.75" customHeight="1">
      <c r="A84" s="32" t="s">
        <v>102</v>
      </c>
      <c r="B84" s="32"/>
      <c r="C84" s="32"/>
      <c r="D84" s="32"/>
      <c r="E84" s="5" t="s">
        <v>91</v>
      </c>
      <c r="F84" s="5" t="s">
        <v>44</v>
      </c>
      <c r="G84" s="33">
        <v>4290002181</v>
      </c>
      <c r="H84" s="33"/>
      <c r="I84" s="33"/>
      <c r="J84" s="9">
        <v>100</v>
      </c>
      <c r="K84" s="10">
        <v>653619</v>
      </c>
      <c r="L84" s="7"/>
      <c r="M84" s="7">
        <f t="shared" si="4"/>
        <v>653619</v>
      </c>
    </row>
    <row r="85" spans="1:13" ht="81" customHeight="1">
      <c r="A85" s="32" t="s">
        <v>103</v>
      </c>
      <c r="B85" s="32"/>
      <c r="C85" s="32"/>
      <c r="D85" s="32"/>
      <c r="E85" s="5" t="s">
        <v>91</v>
      </c>
      <c r="F85" s="5" t="s">
        <v>44</v>
      </c>
      <c r="G85" s="33">
        <v>4290002182</v>
      </c>
      <c r="H85" s="33"/>
      <c r="I85" s="33"/>
      <c r="J85" s="9">
        <v>100</v>
      </c>
      <c r="K85" s="10">
        <v>530029</v>
      </c>
      <c r="L85" s="7"/>
      <c r="M85" s="7">
        <f t="shared" si="4"/>
        <v>530029</v>
      </c>
    </row>
    <row r="86" spans="1:13" ht="66.75" customHeight="1">
      <c r="A86" s="25" t="s">
        <v>104</v>
      </c>
      <c r="B86" s="25"/>
      <c r="C86" s="25"/>
      <c r="D86" s="25"/>
      <c r="E86" s="5" t="s">
        <v>91</v>
      </c>
      <c r="F86" s="5" t="s">
        <v>44</v>
      </c>
      <c r="G86" s="33">
        <v>4290008100</v>
      </c>
      <c r="H86" s="33"/>
      <c r="I86" s="33"/>
      <c r="J86" s="9">
        <v>500</v>
      </c>
      <c r="K86" s="10">
        <v>1399200</v>
      </c>
      <c r="L86" s="7"/>
      <c r="M86" s="7">
        <f t="shared" si="4"/>
        <v>1399200</v>
      </c>
    </row>
    <row r="87" spans="1:13" ht="54.75" customHeight="1">
      <c r="A87" s="25" t="s">
        <v>105</v>
      </c>
      <c r="B87" s="25"/>
      <c r="C87" s="25"/>
      <c r="D87" s="25"/>
      <c r="E87" s="5" t="s">
        <v>91</v>
      </c>
      <c r="F87" s="5" t="s">
        <v>51</v>
      </c>
      <c r="G87" s="33">
        <v>2710108010</v>
      </c>
      <c r="H87" s="33"/>
      <c r="I87" s="33"/>
      <c r="J87" s="9">
        <v>500</v>
      </c>
      <c r="K87" s="10">
        <v>7609591</v>
      </c>
      <c r="L87" s="7"/>
      <c r="M87" s="7">
        <f t="shared" si="4"/>
        <v>7609591</v>
      </c>
    </row>
    <row r="88" spans="1:13" ht="80.25" customHeight="1">
      <c r="A88" s="25" t="s">
        <v>106</v>
      </c>
      <c r="B88" s="25"/>
      <c r="C88" s="25"/>
      <c r="D88" s="25"/>
      <c r="E88" s="5" t="s">
        <v>91</v>
      </c>
      <c r="F88" s="5" t="s">
        <v>59</v>
      </c>
      <c r="G88" s="26">
        <v>2410160010</v>
      </c>
      <c r="H88" s="26"/>
      <c r="I88" s="26"/>
      <c r="J88" s="6">
        <v>800</v>
      </c>
      <c r="K88" s="7">
        <v>235000</v>
      </c>
      <c r="L88" s="7"/>
      <c r="M88" s="7">
        <f t="shared" si="4"/>
        <v>235000</v>
      </c>
    </row>
    <row r="89" spans="1:13" ht="93" customHeight="1">
      <c r="A89" s="25" t="s">
        <v>107</v>
      </c>
      <c r="B89" s="25"/>
      <c r="C89" s="25"/>
      <c r="D89" s="25"/>
      <c r="E89" s="5" t="s">
        <v>91</v>
      </c>
      <c r="F89" s="5" t="s">
        <v>59</v>
      </c>
      <c r="G89" s="26">
        <v>2410160020</v>
      </c>
      <c r="H89" s="26"/>
      <c r="I89" s="26"/>
      <c r="J89" s="6">
        <v>800</v>
      </c>
      <c r="K89" s="7">
        <v>235000</v>
      </c>
      <c r="L89" s="7"/>
      <c r="M89" s="7">
        <f t="shared" si="4"/>
        <v>235000</v>
      </c>
    </row>
    <row r="90" spans="1:13" ht="66" customHeight="1">
      <c r="A90" s="25" t="s">
        <v>108</v>
      </c>
      <c r="B90" s="25"/>
      <c r="C90" s="25"/>
      <c r="D90" s="25"/>
      <c r="E90" s="5" t="s">
        <v>91</v>
      </c>
      <c r="F90" s="5" t="s">
        <v>67</v>
      </c>
      <c r="G90" s="26">
        <v>2850260200</v>
      </c>
      <c r="H90" s="26"/>
      <c r="I90" s="26"/>
      <c r="J90" s="6">
        <v>800</v>
      </c>
      <c r="K90" s="7">
        <v>600000</v>
      </c>
      <c r="L90" s="7"/>
      <c r="M90" s="7">
        <f t="shared" si="4"/>
        <v>600000</v>
      </c>
    </row>
    <row r="91" spans="1:13" ht="53.25" customHeight="1">
      <c r="A91" s="32" t="s">
        <v>109</v>
      </c>
      <c r="B91" s="32"/>
      <c r="C91" s="32"/>
      <c r="D91" s="32"/>
      <c r="E91" s="5" t="s">
        <v>91</v>
      </c>
      <c r="F91" s="5" t="s">
        <v>70</v>
      </c>
      <c r="G91" s="33">
        <v>2860160230</v>
      </c>
      <c r="H91" s="33"/>
      <c r="I91" s="33"/>
      <c r="J91" s="9">
        <v>800</v>
      </c>
      <c r="K91" s="10">
        <v>300000</v>
      </c>
      <c r="L91" s="7"/>
      <c r="M91" s="7">
        <f t="shared" si="4"/>
        <v>300000</v>
      </c>
    </row>
    <row r="92" spans="1:13" ht="79.5" customHeight="1">
      <c r="A92" s="32" t="s">
        <v>110</v>
      </c>
      <c r="B92" s="32"/>
      <c r="C92" s="32"/>
      <c r="D92" s="32"/>
      <c r="E92" s="5" t="s">
        <v>91</v>
      </c>
      <c r="F92" s="5" t="s">
        <v>70</v>
      </c>
      <c r="G92" s="33">
        <v>2870160240</v>
      </c>
      <c r="H92" s="33"/>
      <c r="I92" s="33"/>
      <c r="J92" s="6">
        <v>800</v>
      </c>
      <c r="K92" s="10">
        <v>9000000</v>
      </c>
      <c r="L92" s="7"/>
      <c r="M92" s="7">
        <f t="shared" si="4"/>
        <v>9000000</v>
      </c>
    </row>
    <row r="93" spans="1:13" ht="53.25" customHeight="1">
      <c r="A93" s="25" t="s">
        <v>111</v>
      </c>
      <c r="B93" s="25"/>
      <c r="C93" s="25"/>
      <c r="D93" s="25"/>
      <c r="E93" s="5" t="s">
        <v>91</v>
      </c>
      <c r="F93" s="5" t="s">
        <v>112</v>
      </c>
      <c r="G93" s="33">
        <v>2860108050</v>
      </c>
      <c r="H93" s="33"/>
      <c r="I93" s="33"/>
      <c r="J93" s="6">
        <v>500</v>
      </c>
      <c r="K93" s="10">
        <v>887900</v>
      </c>
      <c r="L93" s="7"/>
      <c r="M93" s="7">
        <f t="shared" si="4"/>
        <v>887900</v>
      </c>
    </row>
    <row r="94" spans="1:13" ht="53.25" customHeight="1">
      <c r="A94" s="25" t="s">
        <v>113</v>
      </c>
      <c r="B94" s="25"/>
      <c r="C94" s="25"/>
      <c r="D94" s="25"/>
      <c r="E94" s="5" t="s">
        <v>91</v>
      </c>
      <c r="F94" s="5" t="s">
        <v>112</v>
      </c>
      <c r="G94" s="33">
        <v>2880108070</v>
      </c>
      <c r="H94" s="33"/>
      <c r="I94" s="33"/>
      <c r="J94" s="6">
        <v>500</v>
      </c>
      <c r="K94" s="10">
        <v>600000</v>
      </c>
      <c r="L94" s="7"/>
      <c r="M94" s="7">
        <f t="shared" si="4"/>
        <v>600000</v>
      </c>
    </row>
    <row r="95" spans="1:13" ht="81" customHeight="1">
      <c r="A95" s="25" t="s">
        <v>114</v>
      </c>
      <c r="B95" s="25"/>
      <c r="C95" s="25"/>
      <c r="D95" s="25"/>
      <c r="E95" s="5" t="s">
        <v>91</v>
      </c>
      <c r="F95" s="5" t="s">
        <v>112</v>
      </c>
      <c r="G95" s="33" t="s">
        <v>115</v>
      </c>
      <c r="H95" s="33"/>
      <c r="I95" s="33"/>
      <c r="J95" s="6">
        <v>500</v>
      </c>
      <c r="K95" s="10">
        <v>500000</v>
      </c>
      <c r="L95" s="7"/>
      <c r="M95" s="7">
        <f t="shared" si="4"/>
        <v>500000</v>
      </c>
    </row>
    <row r="96" spans="1:13" ht="56.25" customHeight="1">
      <c r="A96" s="43" t="s">
        <v>116</v>
      </c>
      <c r="B96" s="43"/>
      <c r="C96" s="43"/>
      <c r="D96" s="43"/>
      <c r="E96" s="5" t="s">
        <v>91</v>
      </c>
      <c r="F96" s="5" t="s">
        <v>112</v>
      </c>
      <c r="G96" s="41">
        <v>4290008150</v>
      </c>
      <c r="H96" s="41"/>
      <c r="I96" s="41"/>
      <c r="J96" s="11">
        <v>500</v>
      </c>
      <c r="K96" s="7">
        <v>471500</v>
      </c>
      <c r="L96" s="7"/>
      <c r="M96" s="7">
        <f t="shared" si="4"/>
        <v>471500</v>
      </c>
    </row>
    <row r="97" spans="1:13" ht="93.75" customHeight="1">
      <c r="A97" s="25" t="s">
        <v>117</v>
      </c>
      <c r="B97" s="25"/>
      <c r="C97" s="25"/>
      <c r="D97" s="25"/>
      <c r="E97" s="5" t="s">
        <v>91</v>
      </c>
      <c r="F97" s="5" t="s">
        <v>118</v>
      </c>
      <c r="G97" s="26">
        <v>2220100210</v>
      </c>
      <c r="H97" s="26"/>
      <c r="I97" s="26"/>
      <c r="J97" s="6">
        <v>100</v>
      </c>
      <c r="K97" s="7">
        <v>1344343.44</v>
      </c>
      <c r="L97" s="7"/>
      <c r="M97" s="7">
        <f t="shared" si="4"/>
        <v>1344343.44</v>
      </c>
    </row>
    <row r="98" spans="1:13" ht="53.25" customHeight="1">
      <c r="A98" s="25" t="s">
        <v>119</v>
      </c>
      <c r="B98" s="25"/>
      <c r="C98" s="25"/>
      <c r="D98" s="25"/>
      <c r="E98" s="5" t="s">
        <v>91</v>
      </c>
      <c r="F98" s="5" t="s">
        <v>118</v>
      </c>
      <c r="G98" s="26">
        <v>2220100210</v>
      </c>
      <c r="H98" s="26"/>
      <c r="I98" s="26"/>
      <c r="J98" s="6">
        <v>200</v>
      </c>
      <c r="K98" s="7">
        <v>82831</v>
      </c>
      <c r="L98" s="7"/>
      <c r="M98" s="7">
        <f t="shared" si="4"/>
        <v>82831</v>
      </c>
    </row>
    <row r="99" spans="1:13" ht="116.25" customHeight="1">
      <c r="A99" s="25" t="s">
        <v>120</v>
      </c>
      <c r="B99" s="25"/>
      <c r="C99" s="25"/>
      <c r="D99" s="25"/>
      <c r="E99" s="5" t="s">
        <v>91</v>
      </c>
      <c r="F99" s="5" t="s">
        <v>118</v>
      </c>
      <c r="G99" s="26" t="s">
        <v>121</v>
      </c>
      <c r="H99" s="26"/>
      <c r="I99" s="26"/>
      <c r="J99" s="6">
        <v>100</v>
      </c>
      <c r="K99" s="12">
        <v>56498.559999999998</v>
      </c>
      <c r="L99" s="7"/>
      <c r="M99" s="7">
        <f t="shared" si="4"/>
        <v>56498.559999999998</v>
      </c>
    </row>
    <row r="100" spans="1:13" ht="117" customHeight="1">
      <c r="A100" s="25" t="s">
        <v>122</v>
      </c>
      <c r="B100" s="25"/>
      <c r="C100" s="25"/>
      <c r="D100" s="25"/>
      <c r="E100" s="5" t="s">
        <v>91</v>
      </c>
      <c r="F100" s="5" t="s">
        <v>118</v>
      </c>
      <c r="G100" s="26">
        <v>2220181430</v>
      </c>
      <c r="H100" s="26"/>
      <c r="I100" s="26"/>
      <c r="J100" s="6">
        <v>100</v>
      </c>
      <c r="K100" s="12">
        <v>508487</v>
      </c>
      <c r="L100" s="7"/>
      <c r="M100" s="7">
        <f t="shared" si="4"/>
        <v>508487</v>
      </c>
    </row>
    <row r="101" spans="1:13" ht="69.75" customHeight="1">
      <c r="A101" s="42" t="s">
        <v>102</v>
      </c>
      <c r="B101" s="42"/>
      <c r="C101" s="42"/>
      <c r="D101" s="42"/>
      <c r="E101" s="5" t="s">
        <v>91</v>
      </c>
      <c r="F101" s="5" t="s">
        <v>118</v>
      </c>
      <c r="G101" s="26">
        <v>2220102181</v>
      </c>
      <c r="H101" s="26"/>
      <c r="I101" s="26"/>
      <c r="J101" s="6">
        <v>100</v>
      </c>
      <c r="K101" s="12">
        <v>203262</v>
      </c>
      <c r="L101" s="7"/>
      <c r="M101" s="7">
        <f t="shared" si="4"/>
        <v>203262</v>
      </c>
    </row>
    <row r="102" spans="1:13" ht="80.25" customHeight="1">
      <c r="A102" s="42" t="s">
        <v>103</v>
      </c>
      <c r="B102" s="42"/>
      <c r="C102" s="42"/>
      <c r="D102" s="42"/>
      <c r="E102" s="5" t="s">
        <v>91</v>
      </c>
      <c r="F102" s="5" t="s">
        <v>118</v>
      </c>
      <c r="G102" s="26">
        <v>2220102182</v>
      </c>
      <c r="H102" s="26"/>
      <c r="I102" s="26"/>
      <c r="J102" s="6">
        <v>100</v>
      </c>
      <c r="K102" s="12">
        <v>137766</v>
      </c>
      <c r="L102" s="7"/>
      <c r="M102" s="7">
        <f t="shared" si="4"/>
        <v>137766</v>
      </c>
    </row>
    <row r="103" spans="1:13" ht="54" customHeight="1">
      <c r="A103" s="25" t="s">
        <v>123</v>
      </c>
      <c r="B103" s="25"/>
      <c r="C103" s="25"/>
      <c r="D103" s="25"/>
      <c r="E103" s="5" t="s">
        <v>91</v>
      </c>
      <c r="F103" s="5" t="s">
        <v>124</v>
      </c>
      <c r="G103" s="26">
        <v>3330100850</v>
      </c>
      <c r="H103" s="26"/>
      <c r="I103" s="26"/>
      <c r="J103" s="6">
        <v>200</v>
      </c>
      <c r="K103" s="12">
        <v>30000</v>
      </c>
      <c r="L103" s="7"/>
      <c r="M103" s="7">
        <f t="shared" si="4"/>
        <v>30000</v>
      </c>
    </row>
    <row r="104" spans="1:13" ht="79.5" customHeight="1">
      <c r="A104" s="32" t="s">
        <v>125</v>
      </c>
      <c r="B104" s="32"/>
      <c r="C104" s="32"/>
      <c r="D104" s="32"/>
      <c r="E104" s="5" t="s">
        <v>91</v>
      </c>
      <c r="F104" s="5" t="s">
        <v>126</v>
      </c>
      <c r="G104" s="33">
        <v>2210100170</v>
      </c>
      <c r="H104" s="33"/>
      <c r="I104" s="33"/>
      <c r="J104" s="9">
        <v>100</v>
      </c>
      <c r="K104" s="10">
        <v>2042736</v>
      </c>
      <c r="L104" s="7"/>
      <c r="M104" s="7">
        <f t="shared" si="4"/>
        <v>2042736</v>
      </c>
    </row>
    <row r="105" spans="1:13" ht="54" customHeight="1">
      <c r="A105" s="32" t="s">
        <v>127</v>
      </c>
      <c r="B105" s="32"/>
      <c r="C105" s="32"/>
      <c r="D105" s="32"/>
      <c r="E105" s="5" t="s">
        <v>91</v>
      </c>
      <c r="F105" s="5" t="s">
        <v>126</v>
      </c>
      <c r="G105" s="33">
        <v>2210100170</v>
      </c>
      <c r="H105" s="33"/>
      <c r="I105" s="33"/>
      <c r="J105" s="9">
        <v>200</v>
      </c>
      <c r="K105" s="10">
        <v>2510304</v>
      </c>
      <c r="L105" s="7"/>
      <c r="M105" s="7">
        <f t="shared" si="4"/>
        <v>2510304</v>
      </c>
    </row>
    <row r="106" spans="1:13" ht="42" customHeight="1">
      <c r="A106" s="32" t="s">
        <v>128</v>
      </c>
      <c r="B106" s="32"/>
      <c r="C106" s="32"/>
      <c r="D106" s="32"/>
      <c r="E106" s="5" t="s">
        <v>91</v>
      </c>
      <c r="F106" s="5" t="s">
        <v>126</v>
      </c>
      <c r="G106" s="33">
        <v>2210100170</v>
      </c>
      <c r="H106" s="33"/>
      <c r="I106" s="33"/>
      <c r="J106" s="9">
        <v>800</v>
      </c>
      <c r="K106" s="10">
        <v>14000</v>
      </c>
      <c r="L106" s="7"/>
      <c r="M106" s="7">
        <f t="shared" si="4"/>
        <v>14000</v>
      </c>
    </row>
    <row r="107" spans="1:13" ht="42" customHeight="1">
      <c r="A107" s="32" t="s">
        <v>129</v>
      </c>
      <c r="B107" s="32"/>
      <c r="C107" s="32"/>
      <c r="D107" s="32"/>
      <c r="E107" s="5" t="s">
        <v>91</v>
      </c>
      <c r="F107" s="5" t="s">
        <v>126</v>
      </c>
      <c r="G107" s="33">
        <v>2210100180</v>
      </c>
      <c r="H107" s="33"/>
      <c r="I107" s="33"/>
      <c r="J107" s="9">
        <v>200</v>
      </c>
      <c r="K107" s="10">
        <v>15000</v>
      </c>
      <c r="L107" s="7"/>
      <c r="M107" s="7">
        <f t="shared" si="4"/>
        <v>15000</v>
      </c>
    </row>
    <row r="108" spans="1:13" ht="42" customHeight="1">
      <c r="A108" s="32" t="s">
        <v>130</v>
      </c>
      <c r="B108" s="32"/>
      <c r="C108" s="32"/>
      <c r="D108" s="32"/>
      <c r="E108" s="5" t="s">
        <v>91</v>
      </c>
      <c r="F108" s="5" t="s">
        <v>126</v>
      </c>
      <c r="G108" s="33">
        <v>2210200190</v>
      </c>
      <c r="H108" s="33"/>
      <c r="I108" s="33"/>
      <c r="J108" s="9">
        <v>200</v>
      </c>
      <c r="K108" s="10">
        <v>91249</v>
      </c>
      <c r="L108" s="7"/>
      <c r="M108" s="7">
        <f t="shared" si="4"/>
        <v>91249</v>
      </c>
    </row>
    <row r="109" spans="1:13" ht="104.25" customHeight="1">
      <c r="A109" s="32" t="s">
        <v>131</v>
      </c>
      <c r="B109" s="32"/>
      <c r="C109" s="32"/>
      <c r="D109" s="32"/>
      <c r="E109" s="5" t="s">
        <v>91</v>
      </c>
      <c r="F109" s="5" t="s">
        <v>126</v>
      </c>
      <c r="G109" s="33">
        <v>2210380340</v>
      </c>
      <c r="H109" s="33"/>
      <c r="I109" s="33"/>
      <c r="J109" s="9">
        <v>100</v>
      </c>
      <c r="K109" s="10">
        <v>2580567</v>
      </c>
      <c r="L109" s="7"/>
      <c r="M109" s="7">
        <f t="shared" si="4"/>
        <v>2580567</v>
      </c>
    </row>
    <row r="110" spans="1:13" ht="91.5" customHeight="1">
      <c r="A110" s="32" t="s">
        <v>132</v>
      </c>
      <c r="B110" s="32"/>
      <c r="C110" s="32"/>
      <c r="D110" s="32"/>
      <c r="E110" s="5" t="s">
        <v>91</v>
      </c>
      <c r="F110" s="5" t="s">
        <v>126</v>
      </c>
      <c r="G110" s="33" t="s">
        <v>133</v>
      </c>
      <c r="H110" s="33"/>
      <c r="I110" s="33"/>
      <c r="J110" s="9">
        <v>100</v>
      </c>
      <c r="K110" s="10">
        <v>286730</v>
      </c>
      <c r="L110" s="7"/>
      <c r="M110" s="7">
        <f t="shared" si="4"/>
        <v>286730</v>
      </c>
    </row>
    <row r="111" spans="1:13" ht="66.75" customHeight="1">
      <c r="A111" s="32" t="s">
        <v>102</v>
      </c>
      <c r="B111" s="32"/>
      <c r="C111" s="32"/>
      <c r="D111" s="32"/>
      <c r="E111" s="5" t="s">
        <v>91</v>
      </c>
      <c r="F111" s="5" t="s">
        <v>126</v>
      </c>
      <c r="G111" s="33">
        <v>2210302181</v>
      </c>
      <c r="H111" s="33"/>
      <c r="I111" s="33"/>
      <c r="J111" s="9">
        <v>100</v>
      </c>
      <c r="K111" s="10">
        <v>376313</v>
      </c>
      <c r="L111" s="7"/>
      <c r="M111" s="7">
        <f t="shared" si="4"/>
        <v>376313</v>
      </c>
    </row>
    <row r="112" spans="1:13" ht="79.5" customHeight="1">
      <c r="A112" s="32" t="s">
        <v>103</v>
      </c>
      <c r="B112" s="32"/>
      <c r="C112" s="32"/>
      <c r="D112" s="32"/>
      <c r="E112" s="5" t="s">
        <v>91</v>
      </c>
      <c r="F112" s="5" t="s">
        <v>126</v>
      </c>
      <c r="G112" s="33">
        <v>2210302182</v>
      </c>
      <c r="H112" s="33"/>
      <c r="I112" s="33"/>
      <c r="J112" s="9">
        <v>100</v>
      </c>
      <c r="K112" s="10">
        <v>293145</v>
      </c>
      <c r="L112" s="7"/>
      <c r="M112" s="7">
        <f t="shared" si="4"/>
        <v>293145</v>
      </c>
    </row>
    <row r="113" spans="1:13" ht="94.5" customHeight="1">
      <c r="A113" s="25" t="s">
        <v>134</v>
      </c>
      <c r="B113" s="25"/>
      <c r="C113" s="25"/>
      <c r="D113" s="25"/>
      <c r="E113" s="5" t="s">
        <v>91</v>
      </c>
      <c r="F113" s="5" t="s">
        <v>126</v>
      </c>
      <c r="G113" s="26">
        <v>2210400200</v>
      </c>
      <c r="H113" s="26"/>
      <c r="I113" s="26"/>
      <c r="J113" s="6">
        <v>100</v>
      </c>
      <c r="K113" s="7">
        <v>1756334</v>
      </c>
      <c r="L113" s="7"/>
      <c r="M113" s="7">
        <f t="shared" si="4"/>
        <v>1756334</v>
      </c>
    </row>
    <row r="114" spans="1:13" ht="67.5" customHeight="1">
      <c r="A114" s="25" t="s">
        <v>135</v>
      </c>
      <c r="B114" s="25"/>
      <c r="C114" s="25"/>
      <c r="D114" s="25"/>
      <c r="E114" s="5" t="s">
        <v>91</v>
      </c>
      <c r="F114" s="5" t="s">
        <v>126</v>
      </c>
      <c r="G114" s="26">
        <v>2210400200</v>
      </c>
      <c r="H114" s="26"/>
      <c r="I114" s="26"/>
      <c r="J114" s="6">
        <v>200</v>
      </c>
      <c r="K114" s="7">
        <v>420121.43</v>
      </c>
      <c r="L114" s="7"/>
      <c r="M114" s="7">
        <f t="shared" si="4"/>
        <v>420121.43</v>
      </c>
    </row>
    <row r="115" spans="1:13" ht="67.5" customHeight="1">
      <c r="A115" s="25" t="s">
        <v>136</v>
      </c>
      <c r="B115" s="25"/>
      <c r="C115" s="25"/>
      <c r="D115" s="25"/>
      <c r="E115" s="5" t="s">
        <v>91</v>
      </c>
      <c r="F115" s="5" t="s">
        <v>126</v>
      </c>
      <c r="G115" s="26" t="s">
        <v>137</v>
      </c>
      <c r="H115" s="26"/>
      <c r="I115" s="26"/>
      <c r="J115" s="6">
        <v>200</v>
      </c>
      <c r="K115" s="7">
        <v>27371.72</v>
      </c>
      <c r="L115" s="7"/>
      <c r="M115" s="7">
        <f t="shared" si="4"/>
        <v>27371.72</v>
      </c>
    </row>
    <row r="116" spans="1:13" ht="67.5" customHeight="1">
      <c r="A116" s="25" t="s">
        <v>138</v>
      </c>
      <c r="B116" s="25"/>
      <c r="C116" s="25"/>
      <c r="D116" s="25"/>
      <c r="E116" s="5" t="s">
        <v>91</v>
      </c>
      <c r="F116" s="5" t="s">
        <v>126</v>
      </c>
      <c r="G116" s="26">
        <v>2210408110</v>
      </c>
      <c r="H116" s="26"/>
      <c r="I116" s="26"/>
      <c r="J116" s="6">
        <v>500</v>
      </c>
      <c r="K116" s="7">
        <v>238407</v>
      </c>
      <c r="L116" s="7"/>
      <c r="M116" s="7">
        <f t="shared" si="4"/>
        <v>238407</v>
      </c>
    </row>
    <row r="117" spans="1:13" ht="57" customHeight="1">
      <c r="A117" s="25" t="s">
        <v>139</v>
      </c>
      <c r="B117" s="25"/>
      <c r="C117" s="25"/>
      <c r="D117" s="25"/>
      <c r="E117" s="5" t="s">
        <v>91</v>
      </c>
      <c r="F117" s="5" t="s">
        <v>126</v>
      </c>
      <c r="G117" s="35" t="s">
        <v>140</v>
      </c>
      <c r="H117" s="35"/>
      <c r="I117" s="35"/>
      <c r="J117" s="11">
        <v>200</v>
      </c>
      <c r="K117" s="7">
        <v>108613.01</v>
      </c>
      <c r="L117" s="7"/>
      <c r="M117" s="7">
        <f t="shared" si="4"/>
        <v>108613.01</v>
      </c>
    </row>
    <row r="118" spans="1:13" ht="57" customHeight="1">
      <c r="A118" s="25" t="s">
        <v>116</v>
      </c>
      <c r="B118" s="25"/>
      <c r="C118" s="25"/>
      <c r="D118" s="25"/>
      <c r="E118" s="5" t="s">
        <v>91</v>
      </c>
      <c r="F118" s="5" t="s">
        <v>126</v>
      </c>
      <c r="G118" s="41">
        <v>4290008150</v>
      </c>
      <c r="H118" s="41"/>
      <c r="I118" s="41"/>
      <c r="J118" s="11">
        <v>500</v>
      </c>
      <c r="K118" s="7">
        <v>622400</v>
      </c>
      <c r="L118" s="7"/>
      <c r="M118" s="7">
        <f t="shared" si="4"/>
        <v>622400</v>
      </c>
    </row>
    <row r="119" spans="1:13" ht="57" customHeight="1">
      <c r="A119" s="25" t="s">
        <v>116</v>
      </c>
      <c r="B119" s="25"/>
      <c r="C119" s="25"/>
      <c r="D119" s="25"/>
      <c r="E119" s="5" t="s">
        <v>91</v>
      </c>
      <c r="F119" s="5" t="s">
        <v>141</v>
      </c>
      <c r="G119" s="41">
        <v>4290008150</v>
      </c>
      <c r="H119" s="41"/>
      <c r="I119" s="41"/>
      <c r="J119" s="11">
        <v>500</v>
      </c>
      <c r="K119" s="7">
        <v>450000</v>
      </c>
      <c r="L119" s="7"/>
      <c r="M119" s="7">
        <f t="shared" si="4"/>
        <v>450000</v>
      </c>
    </row>
    <row r="120" spans="1:13" ht="57" customHeight="1">
      <c r="A120" s="25" t="s">
        <v>116</v>
      </c>
      <c r="B120" s="25"/>
      <c r="C120" s="25"/>
      <c r="D120" s="25"/>
      <c r="E120" s="5" t="s">
        <v>91</v>
      </c>
      <c r="F120" s="5" t="s">
        <v>142</v>
      </c>
      <c r="G120" s="41">
        <v>4290008150</v>
      </c>
      <c r="H120" s="41"/>
      <c r="I120" s="41"/>
      <c r="J120" s="11">
        <v>500</v>
      </c>
      <c r="K120" s="7">
        <v>200000</v>
      </c>
      <c r="L120" s="7"/>
      <c r="M120" s="7">
        <f t="shared" si="4"/>
        <v>200000</v>
      </c>
    </row>
    <row r="121" spans="1:13" ht="25.5" customHeight="1">
      <c r="A121" s="30" t="s">
        <v>143</v>
      </c>
      <c r="B121" s="30"/>
      <c r="C121" s="30"/>
      <c r="D121" s="30"/>
      <c r="E121" s="1" t="s">
        <v>144</v>
      </c>
      <c r="F121" s="5"/>
      <c r="G121" s="33"/>
      <c r="H121" s="33"/>
      <c r="I121" s="33"/>
      <c r="J121" s="9"/>
      <c r="K121" s="4">
        <f>K122+K123+K126+K127+K128+K129+K130+K131+K132+K133+K134+K135+K136+K137+K138+K139+K140+K141+K142+K143+K144+K145+K146+K149+K150+K151+K152+K153+K154+K155+K156+K157+K162+K163+K164+K165+K166+K169+K170+K171+K172+K173+K174+K178+K179+K180+K181+K182+K183+K184+K185+K186+K187+K188+K189+K190+K191+K192+K193+K194+K196+K197+K198+K199+K200+K201+K202+K204+K167+K168+K195+K147+K148+K175+K176+K177+K158+K159+K124+K203+K205+K160+K161+K125</f>
        <v>180991970.74000001</v>
      </c>
      <c r="L121" s="4">
        <f t="shared" ref="L121:M121" si="5">L122+L123+L126+L127+L128+L129+L130+L131+L132+L133+L134+L135+L136+L137+L138+L139+L140+L141+L142+L143+L144+L145+L146+L149+L150+L151+L152+L153+L154+L155+L156+L157+L162+L163+L164+L165+L166+L169+L170+L171+L172+L173+L174+L178+L179+L180+L181+L182+L183+L184+L185+L186+L187+L188+L189+L190+L191+L192+L193+L194+L196+L197+L198+L199+L200+L201+L202+L204+L167+L168+L195+L147+L148+L175+L176+L177+L158+L159+L124+L203+L205+L160+L161+L125</f>
        <v>-2300000</v>
      </c>
      <c r="M121" s="4">
        <f t="shared" si="5"/>
        <v>178691970.74000001</v>
      </c>
    </row>
    <row r="122" spans="1:13" ht="57" customHeight="1">
      <c r="A122" s="32" t="s">
        <v>145</v>
      </c>
      <c r="B122" s="32"/>
      <c r="C122" s="32"/>
      <c r="D122" s="32"/>
      <c r="E122" s="5" t="s">
        <v>144</v>
      </c>
      <c r="F122" s="5" t="s">
        <v>146</v>
      </c>
      <c r="G122" s="33">
        <v>2110100030</v>
      </c>
      <c r="H122" s="33"/>
      <c r="I122" s="33"/>
      <c r="J122" s="9">
        <v>200</v>
      </c>
      <c r="K122" s="10">
        <v>536074.75</v>
      </c>
      <c r="L122" s="7"/>
      <c r="M122" s="10">
        <f>K122+L122</f>
        <v>536074.75</v>
      </c>
    </row>
    <row r="123" spans="1:13" ht="52.5" customHeight="1">
      <c r="A123" s="32" t="s">
        <v>147</v>
      </c>
      <c r="B123" s="32"/>
      <c r="C123" s="32"/>
      <c r="D123" s="32"/>
      <c r="E123" s="5" t="s">
        <v>144</v>
      </c>
      <c r="F123" s="5" t="s">
        <v>146</v>
      </c>
      <c r="G123" s="33" t="s">
        <v>148</v>
      </c>
      <c r="H123" s="33"/>
      <c r="I123" s="33"/>
      <c r="J123" s="9">
        <v>200</v>
      </c>
      <c r="K123" s="10">
        <v>252525.26</v>
      </c>
      <c r="L123" s="7"/>
      <c r="M123" s="10">
        <f t="shared" ref="M123:M190" si="6">K123+L123</f>
        <v>252525.26</v>
      </c>
    </row>
    <row r="124" spans="1:13" ht="94.5" customHeight="1">
      <c r="A124" s="32" t="s">
        <v>149</v>
      </c>
      <c r="B124" s="32"/>
      <c r="C124" s="32"/>
      <c r="D124" s="32"/>
      <c r="E124" s="5" t="s">
        <v>144</v>
      </c>
      <c r="F124" s="5" t="s">
        <v>146</v>
      </c>
      <c r="G124" s="35" t="s">
        <v>150</v>
      </c>
      <c r="H124" s="35"/>
      <c r="I124" s="35"/>
      <c r="J124" s="11">
        <v>200</v>
      </c>
      <c r="K124" s="7">
        <v>0</v>
      </c>
      <c r="L124" s="7"/>
      <c r="M124" s="10">
        <f t="shared" si="6"/>
        <v>0</v>
      </c>
    </row>
    <row r="125" spans="1:13" ht="94.5" customHeight="1">
      <c r="A125" s="32" t="s">
        <v>151</v>
      </c>
      <c r="B125" s="32"/>
      <c r="C125" s="32"/>
      <c r="D125" s="32"/>
      <c r="E125" s="16" t="s">
        <v>144</v>
      </c>
      <c r="F125" s="16" t="s">
        <v>146</v>
      </c>
      <c r="G125" s="38" t="s">
        <v>152</v>
      </c>
      <c r="H125" s="39"/>
      <c r="I125" s="40"/>
      <c r="J125" s="11">
        <v>200</v>
      </c>
      <c r="K125" s="7">
        <v>40381.120000000003</v>
      </c>
      <c r="L125" s="7"/>
      <c r="M125" s="10">
        <f t="shared" si="6"/>
        <v>40381.120000000003</v>
      </c>
    </row>
    <row r="126" spans="1:13" ht="123" customHeight="1">
      <c r="A126" s="32" t="s">
        <v>153</v>
      </c>
      <c r="B126" s="32"/>
      <c r="C126" s="32"/>
      <c r="D126" s="32"/>
      <c r="E126" s="5" t="s">
        <v>144</v>
      </c>
      <c r="F126" s="5" t="s">
        <v>146</v>
      </c>
      <c r="G126" s="28">
        <v>2120180100</v>
      </c>
      <c r="H126" s="28"/>
      <c r="I126" s="28"/>
      <c r="J126" s="17">
        <v>200</v>
      </c>
      <c r="K126" s="10">
        <v>54072</v>
      </c>
      <c r="L126" s="7"/>
      <c r="M126" s="10">
        <f t="shared" si="6"/>
        <v>54072</v>
      </c>
    </row>
    <row r="127" spans="1:13" ht="30" customHeight="1">
      <c r="A127" s="32" t="s">
        <v>154</v>
      </c>
      <c r="B127" s="32"/>
      <c r="C127" s="32"/>
      <c r="D127" s="32"/>
      <c r="E127" s="5" t="s">
        <v>144</v>
      </c>
      <c r="F127" s="5" t="s">
        <v>146</v>
      </c>
      <c r="G127" s="33">
        <v>2140100060</v>
      </c>
      <c r="H127" s="33"/>
      <c r="I127" s="33"/>
      <c r="J127" s="9">
        <v>200</v>
      </c>
      <c r="K127" s="10">
        <v>1514670</v>
      </c>
      <c r="L127" s="7"/>
      <c r="M127" s="10">
        <f t="shared" si="6"/>
        <v>1514670</v>
      </c>
    </row>
    <row r="128" spans="1:13" ht="81" customHeight="1">
      <c r="A128" s="32" t="s">
        <v>155</v>
      </c>
      <c r="B128" s="32"/>
      <c r="C128" s="32"/>
      <c r="D128" s="32"/>
      <c r="E128" s="5" t="s">
        <v>144</v>
      </c>
      <c r="F128" s="5" t="s">
        <v>146</v>
      </c>
      <c r="G128" s="33">
        <v>2140100080</v>
      </c>
      <c r="H128" s="33"/>
      <c r="I128" s="33"/>
      <c r="J128" s="9">
        <v>100</v>
      </c>
      <c r="K128" s="10">
        <v>1912600</v>
      </c>
      <c r="L128" s="7"/>
      <c r="M128" s="10">
        <f t="shared" si="6"/>
        <v>1912600</v>
      </c>
    </row>
    <row r="129" spans="1:13" ht="54.75" customHeight="1">
      <c r="A129" s="32" t="s">
        <v>156</v>
      </c>
      <c r="B129" s="32"/>
      <c r="C129" s="32"/>
      <c r="D129" s="32"/>
      <c r="E129" s="5" t="s">
        <v>144</v>
      </c>
      <c r="F129" s="5" t="s">
        <v>146</v>
      </c>
      <c r="G129" s="33">
        <v>2140100080</v>
      </c>
      <c r="H129" s="33"/>
      <c r="I129" s="33"/>
      <c r="J129" s="9">
        <v>200</v>
      </c>
      <c r="K129" s="10">
        <v>3477384.94</v>
      </c>
      <c r="L129" s="7"/>
      <c r="M129" s="10">
        <f t="shared" si="6"/>
        <v>3477384.94</v>
      </c>
    </row>
    <row r="130" spans="1:13" ht="42.75" customHeight="1">
      <c r="A130" s="32" t="s">
        <v>157</v>
      </c>
      <c r="B130" s="32"/>
      <c r="C130" s="32"/>
      <c r="D130" s="32"/>
      <c r="E130" s="5" t="s">
        <v>144</v>
      </c>
      <c r="F130" s="5" t="s">
        <v>146</v>
      </c>
      <c r="G130" s="33">
        <v>2140100080</v>
      </c>
      <c r="H130" s="33"/>
      <c r="I130" s="33"/>
      <c r="J130" s="9">
        <v>800</v>
      </c>
      <c r="K130" s="18">
        <v>182300</v>
      </c>
      <c r="L130" s="7"/>
      <c r="M130" s="10">
        <f t="shared" si="6"/>
        <v>182300</v>
      </c>
    </row>
    <row r="131" spans="1:13" ht="39.75" customHeight="1">
      <c r="A131" s="32" t="s">
        <v>158</v>
      </c>
      <c r="B131" s="32"/>
      <c r="C131" s="32"/>
      <c r="D131" s="32"/>
      <c r="E131" s="5" t="s">
        <v>144</v>
      </c>
      <c r="F131" s="5" t="s">
        <v>146</v>
      </c>
      <c r="G131" s="33">
        <v>2140100110</v>
      </c>
      <c r="H131" s="33"/>
      <c r="I131" s="33"/>
      <c r="J131" s="9">
        <v>200</v>
      </c>
      <c r="K131" s="10">
        <v>1620571</v>
      </c>
      <c r="L131" s="7"/>
      <c r="M131" s="10">
        <f t="shared" si="6"/>
        <v>1620571</v>
      </c>
    </row>
    <row r="132" spans="1:13" ht="65.25" customHeight="1">
      <c r="A132" s="32" t="s">
        <v>102</v>
      </c>
      <c r="B132" s="32"/>
      <c r="C132" s="32"/>
      <c r="D132" s="32"/>
      <c r="E132" s="5" t="s">
        <v>144</v>
      </c>
      <c r="F132" s="5" t="s">
        <v>146</v>
      </c>
      <c r="G132" s="33">
        <v>2140102181</v>
      </c>
      <c r="H132" s="33"/>
      <c r="I132" s="33"/>
      <c r="J132" s="9">
        <v>100</v>
      </c>
      <c r="K132" s="10">
        <v>944622.07999999996</v>
      </c>
      <c r="L132" s="7"/>
      <c r="M132" s="10">
        <f t="shared" si="6"/>
        <v>944622.07999999996</v>
      </c>
    </row>
    <row r="133" spans="1:13" ht="78.75" customHeight="1">
      <c r="A133" s="32" t="s">
        <v>103</v>
      </c>
      <c r="B133" s="32"/>
      <c r="C133" s="32"/>
      <c r="D133" s="32"/>
      <c r="E133" s="5" t="s">
        <v>144</v>
      </c>
      <c r="F133" s="5" t="s">
        <v>146</v>
      </c>
      <c r="G133" s="33">
        <v>2140102182</v>
      </c>
      <c r="H133" s="33"/>
      <c r="I133" s="33"/>
      <c r="J133" s="9">
        <v>100</v>
      </c>
      <c r="K133" s="10">
        <v>179236.81</v>
      </c>
      <c r="L133" s="7"/>
      <c r="M133" s="10">
        <f t="shared" si="6"/>
        <v>179236.81</v>
      </c>
    </row>
    <row r="134" spans="1:13" ht="144.75" customHeight="1">
      <c r="A134" s="32" t="s">
        <v>159</v>
      </c>
      <c r="B134" s="32"/>
      <c r="C134" s="32"/>
      <c r="D134" s="32"/>
      <c r="E134" s="5" t="s">
        <v>144</v>
      </c>
      <c r="F134" s="5" t="s">
        <v>146</v>
      </c>
      <c r="G134" s="33">
        <v>2150180170</v>
      </c>
      <c r="H134" s="33"/>
      <c r="I134" s="33"/>
      <c r="J134" s="9">
        <v>100</v>
      </c>
      <c r="K134" s="10">
        <v>10248099</v>
      </c>
      <c r="L134" s="7"/>
      <c r="M134" s="10">
        <f t="shared" si="6"/>
        <v>10248099</v>
      </c>
    </row>
    <row r="135" spans="1:13" ht="107.25" customHeight="1">
      <c r="A135" s="32" t="s">
        <v>160</v>
      </c>
      <c r="B135" s="32"/>
      <c r="C135" s="32"/>
      <c r="D135" s="32"/>
      <c r="E135" s="5" t="s">
        <v>144</v>
      </c>
      <c r="F135" s="5" t="s">
        <v>146</v>
      </c>
      <c r="G135" s="33">
        <v>2150180170</v>
      </c>
      <c r="H135" s="33"/>
      <c r="I135" s="33"/>
      <c r="J135" s="9">
        <v>200</v>
      </c>
      <c r="K135" s="10">
        <v>45384</v>
      </c>
      <c r="L135" s="7"/>
      <c r="M135" s="10">
        <f t="shared" si="6"/>
        <v>45384</v>
      </c>
    </row>
    <row r="136" spans="1:13" ht="43.5" customHeight="1">
      <c r="A136" s="32" t="s">
        <v>77</v>
      </c>
      <c r="B136" s="32"/>
      <c r="C136" s="32"/>
      <c r="D136" s="32"/>
      <c r="E136" s="5" t="s">
        <v>144</v>
      </c>
      <c r="F136" s="5" t="s">
        <v>78</v>
      </c>
      <c r="G136" s="33">
        <v>2110100020</v>
      </c>
      <c r="H136" s="33"/>
      <c r="I136" s="33"/>
      <c r="J136" s="9">
        <v>200</v>
      </c>
      <c r="K136" s="10">
        <v>8289859.7300000004</v>
      </c>
      <c r="L136" s="7">
        <v>-2300000</v>
      </c>
      <c r="M136" s="10">
        <f t="shared" si="6"/>
        <v>5989859.7300000004</v>
      </c>
    </row>
    <row r="137" spans="1:13" ht="52.5" customHeight="1">
      <c r="A137" s="32" t="s">
        <v>161</v>
      </c>
      <c r="B137" s="32"/>
      <c r="C137" s="32"/>
      <c r="D137" s="32"/>
      <c r="E137" s="5" t="s">
        <v>144</v>
      </c>
      <c r="F137" s="5" t="s">
        <v>78</v>
      </c>
      <c r="G137" s="33">
        <v>2110100020</v>
      </c>
      <c r="H137" s="33"/>
      <c r="I137" s="33"/>
      <c r="J137" s="9">
        <v>600</v>
      </c>
      <c r="K137" s="10">
        <v>6508586.1200000001</v>
      </c>
      <c r="L137" s="7"/>
      <c r="M137" s="10">
        <f t="shared" si="6"/>
        <v>6508586.1200000001</v>
      </c>
    </row>
    <row r="138" spans="1:13" ht="51" customHeight="1">
      <c r="A138" s="32" t="s">
        <v>147</v>
      </c>
      <c r="B138" s="32"/>
      <c r="C138" s="32"/>
      <c r="D138" s="32"/>
      <c r="E138" s="5" t="s">
        <v>144</v>
      </c>
      <c r="F138" s="5" t="s">
        <v>78</v>
      </c>
      <c r="G138" s="33" t="s">
        <v>148</v>
      </c>
      <c r="H138" s="33"/>
      <c r="I138" s="33"/>
      <c r="J138" s="9">
        <v>200</v>
      </c>
      <c r="K138" s="12">
        <v>252525.26</v>
      </c>
      <c r="L138" s="7"/>
      <c r="M138" s="10">
        <f t="shared" si="6"/>
        <v>252525.26</v>
      </c>
    </row>
    <row r="139" spans="1:13" ht="51" customHeight="1">
      <c r="A139" s="32" t="s">
        <v>162</v>
      </c>
      <c r="B139" s="32"/>
      <c r="C139" s="32"/>
      <c r="D139" s="32"/>
      <c r="E139" s="5" t="s">
        <v>144</v>
      </c>
      <c r="F139" s="5" t="s">
        <v>78</v>
      </c>
      <c r="G139" s="33">
        <v>2120100340</v>
      </c>
      <c r="H139" s="33"/>
      <c r="I139" s="33"/>
      <c r="J139" s="9">
        <v>200</v>
      </c>
      <c r="K139" s="19">
        <v>481404.64</v>
      </c>
      <c r="L139" s="7"/>
      <c r="M139" s="10">
        <f t="shared" si="6"/>
        <v>481404.64</v>
      </c>
    </row>
    <row r="140" spans="1:13" ht="51" customHeight="1">
      <c r="A140" s="32" t="s">
        <v>162</v>
      </c>
      <c r="B140" s="32"/>
      <c r="C140" s="32"/>
      <c r="D140" s="32"/>
      <c r="E140" s="5" t="s">
        <v>144</v>
      </c>
      <c r="F140" s="5" t="s">
        <v>78</v>
      </c>
      <c r="G140" s="33">
        <v>2120100340</v>
      </c>
      <c r="H140" s="33"/>
      <c r="I140" s="33"/>
      <c r="J140" s="9">
        <v>600</v>
      </c>
      <c r="K140" s="19">
        <v>1319472.68</v>
      </c>
      <c r="L140" s="7"/>
      <c r="M140" s="10">
        <f t="shared" si="6"/>
        <v>1319472.68</v>
      </c>
    </row>
    <row r="141" spans="1:13" ht="103.5" customHeight="1">
      <c r="A141" s="32" t="s">
        <v>163</v>
      </c>
      <c r="B141" s="32"/>
      <c r="C141" s="32"/>
      <c r="D141" s="32"/>
      <c r="E141" s="5" t="s">
        <v>144</v>
      </c>
      <c r="F141" s="5" t="s">
        <v>78</v>
      </c>
      <c r="G141" s="33" t="s">
        <v>164</v>
      </c>
      <c r="H141" s="33"/>
      <c r="I141" s="33"/>
      <c r="J141" s="9">
        <v>200</v>
      </c>
      <c r="K141" s="18">
        <v>864837.65</v>
      </c>
      <c r="L141" s="7"/>
      <c r="M141" s="10">
        <f t="shared" si="6"/>
        <v>864837.65</v>
      </c>
    </row>
    <row r="142" spans="1:13" ht="105" customHeight="1">
      <c r="A142" s="32" t="s">
        <v>165</v>
      </c>
      <c r="B142" s="32"/>
      <c r="C142" s="32"/>
      <c r="D142" s="32"/>
      <c r="E142" s="5" t="s">
        <v>144</v>
      </c>
      <c r="F142" s="5" t="s">
        <v>78</v>
      </c>
      <c r="G142" s="33" t="s">
        <v>164</v>
      </c>
      <c r="H142" s="33"/>
      <c r="I142" s="33"/>
      <c r="J142" s="9">
        <v>600</v>
      </c>
      <c r="K142" s="18">
        <v>3442530.41</v>
      </c>
      <c r="L142" s="7"/>
      <c r="M142" s="10">
        <f t="shared" si="6"/>
        <v>3442530.41</v>
      </c>
    </row>
    <row r="143" spans="1:13" ht="91.5" customHeight="1">
      <c r="A143" s="32" t="s">
        <v>166</v>
      </c>
      <c r="B143" s="32"/>
      <c r="C143" s="32"/>
      <c r="D143" s="32"/>
      <c r="E143" s="5" t="s">
        <v>144</v>
      </c>
      <c r="F143" s="5" t="s">
        <v>78</v>
      </c>
      <c r="G143" s="33">
        <v>2120180090</v>
      </c>
      <c r="H143" s="33"/>
      <c r="I143" s="33"/>
      <c r="J143" s="9">
        <v>200</v>
      </c>
      <c r="K143" s="18">
        <v>85782</v>
      </c>
      <c r="L143" s="7"/>
      <c r="M143" s="10">
        <f t="shared" si="6"/>
        <v>85782</v>
      </c>
    </row>
    <row r="144" spans="1:13" ht="93.75" customHeight="1">
      <c r="A144" s="32" t="s">
        <v>167</v>
      </c>
      <c r="B144" s="32"/>
      <c r="C144" s="32"/>
      <c r="D144" s="32"/>
      <c r="E144" s="5" t="s">
        <v>144</v>
      </c>
      <c r="F144" s="5" t="s">
        <v>78</v>
      </c>
      <c r="G144" s="33">
        <v>2120180090</v>
      </c>
      <c r="H144" s="33"/>
      <c r="I144" s="33"/>
      <c r="J144" s="9">
        <v>600</v>
      </c>
      <c r="K144" s="18">
        <v>42891</v>
      </c>
      <c r="L144" s="7"/>
      <c r="M144" s="10">
        <f t="shared" si="6"/>
        <v>42891</v>
      </c>
    </row>
    <row r="145" spans="1:13" ht="330.75" customHeight="1">
      <c r="A145" s="32" t="s">
        <v>168</v>
      </c>
      <c r="B145" s="32"/>
      <c r="C145" s="32"/>
      <c r="D145" s="32"/>
      <c r="E145" s="5" t="s">
        <v>144</v>
      </c>
      <c r="F145" s="5" t="s">
        <v>78</v>
      </c>
      <c r="G145" s="33">
        <v>2120189700</v>
      </c>
      <c r="H145" s="33"/>
      <c r="I145" s="33"/>
      <c r="J145" s="9">
        <v>200</v>
      </c>
      <c r="K145" s="18">
        <v>290822.40000000002</v>
      </c>
      <c r="L145" s="7"/>
      <c r="M145" s="10">
        <f t="shared" si="6"/>
        <v>290822.40000000002</v>
      </c>
    </row>
    <row r="146" spans="1:13" ht="336" customHeight="1">
      <c r="A146" s="32" t="s">
        <v>169</v>
      </c>
      <c r="B146" s="32"/>
      <c r="C146" s="32"/>
      <c r="D146" s="32"/>
      <c r="E146" s="5" t="s">
        <v>144</v>
      </c>
      <c r="F146" s="5" t="s">
        <v>78</v>
      </c>
      <c r="G146" s="33">
        <v>2120189700</v>
      </c>
      <c r="H146" s="33"/>
      <c r="I146" s="33"/>
      <c r="J146" s="9">
        <v>600</v>
      </c>
      <c r="K146" s="18">
        <v>334445.76</v>
      </c>
      <c r="L146" s="7"/>
      <c r="M146" s="10">
        <f t="shared" si="6"/>
        <v>334445.76</v>
      </c>
    </row>
    <row r="147" spans="1:13" ht="304.5" customHeight="1">
      <c r="A147" s="36" t="s">
        <v>170</v>
      </c>
      <c r="B147" s="36"/>
      <c r="C147" s="36"/>
      <c r="D147" s="36"/>
      <c r="E147" s="20" t="s">
        <v>144</v>
      </c>
      <c r="F147" s="20" t="s">
        <v>78</v>
      </c>
      <c r="G147" s="37" t="s">
        <v>171</v>
      </c>
      <c r="H147" s="37"/>
      <c r="I147" s="37"/>
      <c r="J147" s="9">
        <v>200</v>
      </c>
      <c r="K147" s="12">
        <v>68</v>
      </c>
      <c r="L147" s="7"/>
      <c r="M147" s="10">
        <f t="shared" si="6"/>
        <v>68</v>
      </c>
    </row>
    <row r="148" spans="1:13" ht="309" customHeight="1">
      <c r="A148" s="36" t="s">
        <v>172</v>
      </c>
      <c r="B148" s="36"/>
      <c r="C148" s="36"/>
      <c r="D148" s="36"/>
      <c r="E148" s="5" t="s">
        <v>144</v>
      </c>
      <c r="F148" s="5" t="s">
        <v>78</v>
      </c>
      <c r="G148" s="33" t="s">
        <v>171</v>
      </c>
      <c r="H148" s="33"/>
      <c r="I148" s="33"/>
      <c r="J148" s="9">
        <v>600</v>
      </c>
      <c r="K148" s="10">
        <v>119</v>
      </c>
      <c r="L148" s="7"/>
      <c r="M148" s="10">
        <f t="shared" si="6"/>
        <v>119</v>
      </c>
    </row>
    <row r="149" spans="1:13" ht="93.75" customHeight="1">
      <c r="A149" s="32" t="s">
        <v>173</v>
      </c>
      <c r="B149" s="32"/>
      <c r="C149" s="32"/>
      <c r="D149" s="32"/>
      <c r="E149" s="5" t="s">
        <v>144</v>
      </c>
      <c r="F149" s="5" t="s">
        <v>78</v>
      </c>
      <c r="G149" s="33">
        <v>2140200090</v>
      </c>
      <c r="H149" s="33"/>
      <c r="I149" s="33"/>
      <c r="J149" s="9">
        <v>100</v>
      </c>
      <c r="K149" s="10">
        <v>898000</v>
      </c>
      <c r="L149" s="7"/>
      <c r="M149" s="10">
        <f t="shared" si="6"/>
        <v>898000</v>
      </c>
    </row>
    <row r="150" spans="1:13" ht="55.5" customHeight="1">
      <c r="A150" s="32" t="s">
        <v>174</v>
      </c>
      <c r="B150" s="32"/>
      <c r="C150" s="32"/>
      <c r="D150" s="32"/>
      <c r="E150" s="5" t="s">
        <v>144</v>
      </c>
      <c r="F150" s="5" t="s">
        <v>78</v>
      </c>
      <c r="G150" s="33">
        <v>2140200090</v>
      </c>
      <c r="H150" s="33"/>
      <c r="I150" s="33"/>
      <c r="J150" s="9">
        <v>200</v>
      </c>
      <c r="K150" s="10">
        <v>14945315</v>
      </c>
      <c r="L150" s="7"/>
      <c r="M150" s="10">
        <f t="shared" si="6"/>
        <v>14945315</v>
      </c>
    </row>
    <row r="151" spans="1:13" ht="66.75" customHeight="1">
      <c r="A151" s="32" t="s">
        <v>175</v>
      </c>
      <c r="B151" s="32"/>
      <c r="C151" s="32"/>
      <c r="D151" s="32"/>
      <c r="E151" s="5" t="s">
        <v>144</v>
      </c>
      <c r="F151" s="5" t="s">
        <v>78</v>
      </c>
      <c r="G151" s="33">
        <v>2140200090</v>
      </c>
      <c r="H151" s="33"/>
      <c r="I151" s="33"/>
      <c r="J151" s="9">
        <v>600</v>
      </c>
      <c r="K151" s="18">
        <v>19711500</v>
      </c>
      <c r="L151" s="7"/>
      <c r="M151" s="10">
        <f t="shared" si="6"/>
        <v>19711500</v>
      </c>
    </row>
    <row r="152" spans="1:13" ht="43.5" customHeight="1">
      <c r="A152" s="32" t="s">
        <v>176</v>
      </c>
      <c r="B152" s="32"/>
      <c r="C152" s="32"/>
      <c r="D152" s="32"/>
      <c r="E152" s="5" t="s">
        <v>144</v>
      </c>
      <c r="F152" s="5" t="s">
        <v>78</v>
      </c>
      <c r="G152" s="33">
        <v>2140200090</v>
      </c>
      <c r="H152" s="33"/>
      <c r="I152" s="33"/>
      <c r="J152" s="9">
        <v>800</v>
      </c>
      <c r="K152" s="18">
        <v>274300</v>
      </c>
      <c r="L152" s="7"/>
      <c r="M152" s="10">
        <f t="shared" si="6"/>
        <v>274300</v>
      </c>
    </row>
    <row r="153" spans="1:13" ht="45" customHeight="1">
      <c r="A153" s="32" t="s">
        <v>158</v>
      </c>
      <c r="B153" s="32"/>
      <c r="C153" s="32"/>
      <c r="D153" s="32"/>
      <c r="E153" s="5" t="s">
        <v>144</v>
      </c>
      <c r="F153" s="5" t="s">
        <v>78</v>
      </c>
      <c r="G153" s="33">
        <v>2140200110</v>
      </c>
      <c r="H153" s="33"/>
      <c r="I153" s="33"/>
      <c r="J153" s="9">
        <v>200</v>
      </c>
      <c r="K153" s="12">
        <v>746830</v>
      </c>
      <c r="L153" s="7"/>
      <c r="M153" s="10">
        <f t="shared" si="6"/>
        <v>746830</v>
      </c>
    </row>
    <row r="154" spans="1:13" ht="32.25" customHeight="1">
      <c r="A154" s="32" t="s">
        <v>154</v>
      </c>
      <c r="B154" s="32"/>
      <c r="C154" s="32"/>
      <c r="D154" s="32"/>
      <c r="E154" s="5" t="s">
        <v>144</v>
      </c>
      <c r="F154" s="5" t="s">
        <v>78</v>
      </c>
      <c r="G154" s="33">
        <v>2140200060</v>
      </c>
      <c r="H154" s="33"/>
      <c r="I154" s="33"/>
      <c r="J154" s="9">
        <v>200</v>
      </c>
      <c r="K154" s="10">
        <v>620515</v>
      </c>
      <c r="L154" s="7"/>
      <c r="M154" s="10">
        <f t="shared" si="6"/>
        <v>620515</v>
      </c>
    </row>
    <row r="155" spans="1:13" ht="79.5" customHeight="1">
      <c r="A155" s="32" t="s">
        <v>103</v>
      </c>
      <c r="B155" s="32"/>
      <c r="C155" s="32"/>
      <c r="D155" s="32"/>
      <c r="E155" s="5" t="s">
        <v>144</v>
      </c>
      <c r="F155" s="5" t="s">
        <v>78</v>
      </c>
      <c r="G155" s="33">
        <v>2140202182</v>
      </c>
      <c r="H155" s="33"/>
      <c r="I155" s="33"/>
      <c r="J155" s="9">
        <v>100</v>
      </c>
      <c r="K155" s="10">
        <v>276827.83</v>
      </c>
      <c r="L155" s="7"/>
      <c r="M155" s="10">
        <f t="shared" si="6"/>
        <v>276827.83</v>
      </c>
    </row>
    <row r="156" spans="1:13" ht="171" customHeight="1">
      <c r="A156" s="32" t="s">
        <v>177</v>
      </c>
      <c r="B156" s="32"/>
      <c r="C156" s="32"/>
      <c r="D156" s="32"/>
      <c r="E156" s="5" t="s">
        <v>144</v>
      </c>
      <c r="F156" s="5" t="s">
        <v>78</v>
      </c>
      <c r="G156" s="33">
        <v>2140253031</v>
      </c>
      <c r="H156" s="33"/>
      <c r="I156" s="33"/>
      <c r="J156" s="9">
        <v>100</v>
      </c>
      <c r="K156" s="10">
        <v>0</v>
      </c>
      <c r="L156" s="7"/>
      <c r="M156" s="10">
        <f t="shared" si="6"/>
        <v>0</v>
      </c>
    </row>
    <row r="157" spans="1:13" ht="149.25" customHeight="1">
      <c r="A157" s="32" t="s">
        <v>178</v>
      </c>
      <c r="B157" s="32"/>
      <c r="C157" s="32"/>
      <c r="D157" s="32"/>
      <c r="E157" s="5" t="s">
        <v>144</v>
      </c>
      <c r="F157" s="5" t="s">
        <v>78</v>
      </c>
      <c r="G157" s="33">
        <v>2140253031</v>
      </c>
      <c r="H157" s="33"/>
      <c r="I157" s="33"/>
      <c r="J157" s="9">
        <v>600</v>
      </c>
      <c r="K157" s="10">
        <v>0</v>
      </c>
      <c r="L157" s="7"/>
      <c r="M157" s="10">
        <f t="shared" si="6"/>
        <v>0</v>
      </c>
    </row>
    <row r="158" spans="1:13" ht="213.75" customHeight="1">
      <c r="A158" s="32" t="s">
        <v>179</v>
      </c>
      <c r="B158" s="32"/>
      <c r="C158" s="32"/>
      <c r="D158" s="32"/>
      <c r="E158" s="5" t="s">
        <v>144</v>
      </c>
      <c r="F158" s="5" t="s">
        <v>78</v>
      </c>
      <c r="G158" s="33" t="s">
        <v>180</v>
      </c>
      <c r="H158" s="33"/>
      <c r="I158" s="33"/>
      <c r="J158" s="9">
        <v>100</v>
      </c>
      <c r="K158" s="7">
        <v>1249920</v>
      </c>
      <c r="L158" s="7"/>
      <c r="M158" s="10">
        <f t="shared" si="6"/>
        <v>1249920</v>
      </c>
    </row>
    <row r="159" spans="1:13" ht="185.25" customHeight="1">
      <c r="A159" s="32" t="s">
        <v>181</v>
      </c>
      <c r="B159" s="32"/>
      <c r="C159" s="32"/>
      <c r="D159" s="32"/>
      <c r="E159" s="5" t="s">
        <v>144</v>
      </c>
      <c r="F159" s="5" t="s">
        <v>78</v>
      </c>
      <c r="G159" s="33" t="s">
        <v>180</v>
      </c>
      <c r="H159" s="33"/>
      <c r="I159" s="33"/>
      <c r="J159" s="9">
        <v>600</v>
      </c>
      <c r="K159" s="7">
        <v>2890440</v>
      </c>
      <c r="L159" s="7"/>
      <c r="M159" s="10">
        <f t="shared" si="6"/>
        <v>2890440</v>
      </c>
    </row>
    <row r="160" spans="1:13" ht="163.5" customHeight="1">
      <c r="A160" s="32" t="s">
        <v>182</v>
      </c>
      <c r="B160" s="32"/>
      <c r="C160" s="32"/>
      <c r="D160" s="32"/>
      <c r="E160" s="5" t="s">
        <v>144</v>
      </c>
      <c r="F160" s="5" t="s">
        <v>78</v>
      </c>
      <c r="G160" s="33" t="s">
        <v>183</v>
      </c>
      <c r="H160" s="33"/>
      <c r="I160" s="33"/>
      <c r="J160" s="9">
        <v>100</v>
      </c>
      <c r="K160" s="12">
        <v>71177.72</v>
      </c>
      <c r="L160" s="12"/>
      <c r="M160" s="10">
        <f>K160+L160</f>
        <v>71177.72</v>
      </c>
    </row>
    <row r="161" spans="1:13" ht="134.25" customHeight="1">
      <c r="A161" s="32" t="s">
        <v>184</v>
      </c>
      <c r="B161" s="32"/>
      <c r="C161" s="32"/>
      <c r="D161" s="32"/>
      <c r="E161" s="5" t="s">
        <v>144</v>
      </c>
      <c r="F161" s="5" t="s">
        <v>78</v>
      </c>
      <c r="G161" s="33" t="s">
        <v>183</v>
      </c>
      <c r="H161" s="33"/>
      <c r="I161" s="33"/>
      <c r="J161" s="9">
        <v>600</v>
      </c>
      <c r="K161" s="12">
        <v>213533.52</v>
      </c>
      <c r="L161" s="12"/>
      <c r="M161" s="10">
        <f>K161+L161</f>
        <v>213533.52</v>
      </c>
    </row>
    <row r="162" spans="1:13" ht="177.75" customHeight="1">
      <c r="A162" s="32" t="s">
        <v>185</v>
      </c>
      <c r="B162" s="32"/>
      <c r="C162" s="32"/>
      <c r="D162" s="32"/>
      <c r="E162" s="5" t="s">
        <v>144</v>
      </c>
      <c r="F162" s="5" t="s">
        <v>78</v>
      </c>
      <c r="G162" s="33">
        <v>2150280150</v>
      </c>
      <c r="H162" s="33"/>
      <c r="I162" s="33"/>
      <c r="J162" s="9">
        <v>100</v>
      </c>
      <c r="K162" s="10">
        <v>19105690.5</v>
      </c>
      <c r="L162" s="7"/>
      <c r="M162" s="10">
        <f t="shared" si="6"/>
        <v>19105690.5</v>
      </c>
    </row>
    <row r="163" spans="1:13" ht="147.75" customHeight="1">
      <c r="A163" s="32" t="s">
        <v>186</v>
      </c>
      <c r="B163" s="32"/>
      <c r="C163" s="32"/>
      <c r="D163" s="32"/>
      <c r="E163" s="5" t="s">
        <v>144</v>
      </c>
      <c r="F163" s="5" t="s">
        <v>78</v>
      </c>
      <c r="G163" s="33">
        <v>2150280150</v>
      </c>
      <c r="H163" s="33"/>
      <c r="I163" s="33"/>
      <c r="J163" s="9">
        <v>200</v>
      </c>
      <c r="K163" s="10">
        <v>207631</v>
      </c>
      <c r="L163" s="7"/>
      <c r="M163" s="10">
        <f t="shared" si="6"/>
        <v>207631</v>
      </c>
    </row>
    <row r="164" spans="1:13" ht="150.75" customHeight="1">
      <c r="A164" s="32" t="s">
        <v>187</v>
      </c>
      <c r="B164" s="32"/>
      <c r="C164" s="32"/>
      <c r="D164" s="32"/>
      <c r="E164" s="5" t="s">
        <v>144</v>
      </c>
      <c r="F164" s="5" t="s">
        <v>78</v>
      </c>
      <c r="G164" s="33">
        <v>2150280150</v>
      </c>
      <c r="H164" s="33"/>
      <c r="I164" s="33"/>
      <c r="J164" s="9">
        <v>600</v>
      </c>
      <c r="K164" s="10">
        <v>55284246</v>
      </c>
      <c r="L164" s="7"/>
      <c r="M164" s="10">
        <f t="shared" si="6"/>
        <v>55284246</v>
      </c>
    </row>
    <row r="165" spans="1:13" ht="55.5" customHeight="1">
      <c r="A165" s="25" t="s">
        <v>188</v>
      </c>
      <c r="B165" s="25"/>
      <c r="C165" s="25"/>
      <c r="D165" s="25"/>
      <c r="E165" s="5" t="s">
        <v>144</v>
      </c>
      <c r="F165" s="5" t="s">
        <v>78</v>
      </c>
      <c r="G165" s="26">
        <v>2730100600</v>
      </c>
      <c r="H165" s="26"/>
      <c r="I165" s="26"/>
      <c r="J165" s="6">
        <v>600</v>
      </c>
      <c r="K165" s="12">
        <v>50000</v>
      </c>
      <c r="L165" s="7"/>
      <c r="M165" s="10">
        <f t="shared" si="6"/>
        <v>50000</v>
      </c>
    </row>
    <row r="166" spans="1:13" ht="53.25" customHeight="1">
      <c r="A166" s="32" t="s">
        <v>189</v>
      </c>
      <c r="B166" s="32"/>
      <c r="C166" s="32"/>
      <c r="D166" s="32"/>
      <c r="E166" s="5" t="s">
        <v>144</v>
      </c>
      <c r="F166" s="5" t="s">
        <v>118</v>
      </c>
      <c r="G166" s="33">
        <v>2160100120</v>
      </c>
      <c r="H166" s="33"/>
      <c r="I166" s="33"/>
      <c r="J166" s="9">
        <v>600</v>
      </c>
      <c r="K166" s="10">
        <v>2166972.79</v>
      </c>
      <c r="L166" s="7"/>
      <c r="M166" s="10">
        <f t="shared" si="6"/>
        <v>2166972.79</v>
      </c>
    </row>
    <row r="167" spans="1:13" ht="57.75" customHeight="1">
      <c r="A167" s="32" t="s">
        <v>190</v>
      </c>
      <c r="B167" s="32"/>
      <c r="C167" s="32"/>
      <c r="D167" s="32"/>
      <c r="E167" s="5" t="s">
        <v>144</v>
      </c>
      <c r="F167" s="5" t="s">
        <v>118</v>
      </c>
      <c r="G167" s="35" t="s">
        <v>191</v>
      </c>
      <c r="H167" s="35"/>
      <c r="I167" s="35"/>
      <c r="J167" s="11">
        <v>600</v>
      </c>
      <c r="K167" s="21">
        <v>1719686.2</v>
      </c>
      <c r="L167" s="7"/>
      <c r="M167" s="10">
        <f t="shared" si="6"/>
        <v>1719686.2</v>
      </c>
    </row>
    <row r="168" spans="1:13" ht="54.75" customHeight="1">
      <c r="A168" s="32" t="s">
        <v>190</v>
      </c>
      <c r="B168" s="32"/>
      <c r="C168" s="32"/>
      <c r="D168" s="32"/>
      <c r="E168" s="5" t="s">
        <v>144</v>
      </c>
      <c r="F168" s="5" t="s">
        <v>118</v>
      </c>
      <c r="G168" s="35" t="s">
        <v>191</v>
      </c>
      <c r="H168" s="35"/>
      <c r="I168" s="35"/>
      <c r="J168" s="11">
        <v>800</v>
      </c>
      <c r="K168" s="21">
        <v>24013.8</v>
      </c>
      <c r="L168" s="7"/>
      <c r="M168" s="10">
        <f t="shared" si="6"/>
        <v>24013.8</v>
      </c>
    </row>
    <row r="169" spans="1:13" ht="85.5" customHeight="1">
      <c r="A169" s="32" t="s">
        <v>192</v>
      </c>
      <c r="B169" s="32"/>
      <c r="C169" s="32"/>
      <c r="D169" s="32"/>
      <c r="E169" s="5" t="s">
        <v>144</v>
      </c>
      <c r="F169" s="22" t="s">
        <v>118</v>
      </c>
      <c r="G169" s="33" t="s">
        <v>193</v>
      </c>
      <c r="H169" s="33"/>
      <c r="I169" s="33"/>
      <c r="J169" s="9">
        <v>600</v>
      </c>
      <c r="K169" s="10">
        <v>4887.4399999999996</v>
      </c>
      <c r="L169" s="7"/>
      <c r="M169" s="10">
        <f t="shared" si="6"/>
        <v>4887.4399999999996</v>
      </c>
    </row>
    <row r="170" spans="1:13" ht="80.25" customHeight="1">
      <c r="A170" s="32" t="s">
        <v>194</v>
      </c>
      <c r="B170" s="32"/>
      <c r="C170" s="32"/>
      <c r="D170" s="32"/>
      <c r="E170" s="5" t="s">
        <v>144</v>
      </c>
      <c r="F170" s="22" t="s">
        <v>118</v>
      </c>
      <c r="G170" s="33">
        <v>2160181420</v>
      </c>
      <c r="H170" s="33"/>
      <c r="I170" s="33"/>
      <c r="J170" s="9">
        <v>600</v>
      </c>
      <c r="K170" s="10">
        <v>402398.99</v>
      </c>
      <c r="L170" s="7"/>
      <c r="M170" s="10">
        <f t="shared" si="6"/>
        <v>402398.99</v>
      </c>
    </row>
    <row r="171" spans="1:13" ht="90.75" customHeight="1">
      <c r="A171" s="32" t="s">
        <v>195</v>
      </c>
      <c r="B171" s="32"/>
      <c r="C171" s="32"/>
      <c r="D171" s="32"/>
      <c r="E171" s="5" t="s">
        <v>144</v>
      </c>
      <c r="F171" s="22" t="s">
        <v>118</v>
      </c>
      <c r="G171" s="33" t="s">
        <v>196</v>
      </c>
      <c r="H171" s="33"/>
      <c r="I171" s="33"/>
      <c r="J171" s="9">
        <v>600</v>
      </c>
      <c r="K171" s="10">
        <v>1839.77</v>
      </c>
      <c r="L171" s="7"/>
      <c r="M171" s="10">
        <f t="shared" si="6"/>
        <v>1839.77</v>
      </c>
    </row>
    <row r="172" spans="1:13" ht="92.25" customHeight="1">
      <c r="A172" s="32" t="s">
        <v>197</v>
      </c>
      <c r="B172" s="32"/>
      <c r="C172" s="32"/>
      <c r="D172" s="32"/>
      <c r="E172" s="5" t="s">
        <v>144</v>
      </c>
      <c r="F172" s="22" t="s">
        <v>118</v>
      </c>
      <c r="G172" s="33">
        <v>2160181440</v>
      </c>
      <c r="H172" s="33"/>
      <c r="I172" s="33"/>
      <c r="J172" s="9">
        <v>600</v>
      </c>
      <c r="K172" s="10">
        <v>182137.36</v>
      </c>
      <c r="L172" s="7"/>
      <c r="M172" s="10">
        <f t="shared" si="6"/>
        <v>182137.36</v>
      </c>
    </row>
    <row r="173" spans="1:13" ht="42.75" customHeight="1">
      <c r="A173" s="32" t="s">
        <v>198</v>
      </c>
      <c r="B173" s="32"/>
      <c r="C173" s="32"/>
      <c r="D173" s="32"/>
      <c r="E173" s="5" t="s">
        <v>144</v>
      </c>
      <c r="F173" s="22" t="s">
        <v>118</v>
      </c>
      <c r="G173" s="33">
        <v>2160102181</v>
      </c>
      <c r="H173" s="33"/>
      <c r="I173" s="33"/>
      <c r="J173" s="9">
        <v>600</v>
      </c>
      <c r="K173" s="10">
        <v>694187.32</v>
      </c>
      <c r="L173" s="7"/>
      <c r="M173" s="10">
        <f t="shared" si="6"/>
        <v>694187.32</v>
      </c>
    </row>
    <row r="174" spans="1:13" ht="54.75" customHeight="1">
      <c r="A174" s="32" t="s">
        <v>199</v>
      </c>
      <c r="B174" s="32"/>
      <c r="C174" s="32"/>
      <c r="D174" s="32"/>
      <c r="E174" s="5" t="s">
        <v>144</v>
      </c>
      <c r="F174" s="22" t="s">
        <v>118</v>
      </c>
      <c r="G174" s="33">
        <v>2160102182</v>
      </c>
      <c r="H174" s="33"/>
      <c r="I174" s="33"/>
      <c r="J174" s="9">
        <v>600</v>
      </c>
      <c r="K174" s="10">
        <v>726471</v>
      </c>
      <c r="L174" s="7"/>
      <c r="M174" s="10">
        <f t="shared" si="6"/>
        <v>726471</v>
      </c>
    </row>
    <row r="175" spans="1:13" ht="45" customHeight="1">
      <c r="A175" s="32" t="s">
        <v>200</v>
      </c>
      <c r="B175" s="32"/>
      <c r="C175" s="32"/>
      <c r="D175" s="32"/>
      <c r="E175" s="5" t="s">
        <v>144</v>
      </c>
      <c r="F175" s="5" t="s">
        <v>201</v>
      </c>
      <c r="G175" s="33">
        <v>2520100500</v>
      </c>
      <c r="H175" s="33"/>
      <c r="I175" s="33"/>
      <c r="J175" s="9">
        <v>200</v>
      </c>
      <c r="K175" s="10">
        <v>12500</v>
      </c>
      <c r="L175" s="7"/>
      <c r="M175" s="10">
        <f t="shared" si="6"/>
        <v>12500</v>
      </c>
    </row>
    <row r="176" spans="1:13" ht="54.75" customHeight="1">
      <c r="A176" s="32" t="s">
        <v>202</v>
      </c>
      <c r="B176" s="32"/>
      <c r="C176" s="32"/>
      <c r="D176" s="32"/>
      <c r="E176" s="5" t="s">
        <v>144</v>
      </c>
      <c r="F176" s="5" t="s">
        <v>201</v>
      </c>
      <c r="G176" s="33">
        <v>2520100500</v>
      </c>
      <c r="H176" s="33"/>
      <c r="I176" s="33"/>
      <c r="J176" s="9">
        <v>600</v>
      </c>
      <c r="K176" s="7">
        <v>25000</v>
      </c>
      <c r="L176" s="7"/>
      <c r="M176" s="10">
        <f t="shared" si="6"/>
        <v>25000</v>
      </c>
    </row>
    <row r="177" spans="1:13" ht="54.75" customHeight="1">
      <c r="A177" s="29" t="s">
        <v>203</v>
      </c>
      <c r="B177" s="29"/>
      <c r="C177" s="29"/>
      <c r="D177" s="29"/>
      <c r="E177" s="5" t="s">
        <v>144</v>
      </c>
      <c r="F177" s="5" t="s">
        <v>201</v>
      </c>
      <c r="G177" s="33">
        <v>2520100510</v>
      </c>
      <c r="H177" s="33"/>
      <c r="I177" s="33"/>
      <c r="J177" s="9">
        <v>600</v>
      </c>
      <c r="K177" s="10">
        <v>12500</v>
      </c>
      <c r="L177" s="7"/>
      <c r="M177" s="10">
        <f t="shared" si="6"/>
        <v>12500</v>
      </c>
    </row>
    <row r="178" spans="1:13" ht="81" customHeight="1">
      <c r="A178" s="32" t="s">
        <v>204</v>
      </c>
      <c r="B178" s="32"/>
      <c r="C178" s="32"/>
      <c r="D178" s="32"/>
      <c r="E178" s="5" t="s">
        <v>144</v>
      </c>
      <c r="F178" s="5" t="s">
        <v>124</v>
      </c>
      <c r="G178" s="33">
        <v>2170180200</v>
      </c>
      <c r="H178" s="33"/>
      <c r="I178" s="33"/>
      <c r="J178" s="9">
        <v>600</v>
      </c>
      <c r="K178" s="10">
        <v>28350</v>
      </c>
      <c r="L178" s="7"/>
      <c r="M178" s="10">
        <f t="shared" si="6"/>
        <v>28350</v>
      </c>
    </row>
    <row r="179" spans="1:13" ht="54" customHeight="1">
      <c r="A179" s="32" t="s">
        <v>205</v>
      </c>
      <c r="B179" s="32"/>
      <c r="C179" s="32"/>
      <c r="D179" s="32"/>
      <c r="E179" s="5" t="s">
        <v>144</v>
      </c>
      <c r="F179" s="5" t="s">
        <v>124</v>
      </c>
      <c r="G179" s="33" t="s">
        <v>206</v>
      </c>
      <c r="H179" s="33"/>
      <c r="I179" s="33"/>
      <c r="J179" s="9">
        <v>200</v>
      </c>
      <c r="K179" s="10">
        <v>240975</v>
      </c>
      <c r="L179" s="7"/>
      <c r="M179" s="10">
        <f t="shared" si="6"/>
        <v>240975</v>
      </c>
    </row>
    <row r="180" spans="1:13" ht="69" customHeight="1">
      <c r="A180" s="32" t="s">
        <v>207</v>
      </c>
      <c r="B180" s="32"/>
      <c r="C180" s="32"/>
      <c r="D180" s="32"/>
      <c r="E180" s="5" t="s">
        <v>144</v>
      </c>
      <c r="F180" s="5" t="s">
        <v>124</v>
      </c>
      <c r="G180" s="33" t="s">
        <v>206</v>
      </c>
      <c r="H180" s="33"/>
      <c r="I180" s="33"/>
      <c r="J180" s="9">
        <v>600</v>
      </c>
      <c r="K180" s="10">
        <v>552825</v>
      </c>
      <c r="L180" s="7"/>
      <c r="M180" s="10">
        <f t="shared" si="6"/>
        <v>552825</v>
      </c>
    </row>
    <row r="181" spans="1:13" ht="43.5" customHeight="1">
      <c r="A181" s="32" t="s">
        <v>208</v>
      </c>
      <c r="B181" s="32"/>
      <c r="C181" s="32"/>
      <c r="D181" s="32"/>
      <c r="E181" s="16" t="s">
        <v>144</v>
      </c>
      <c r="F181" s="16" t="s">
        <v>124</v>
      </c>
      <c r="G181" s="35" t="s">
        <v>209</v>
      </c>
      <c r="H181" s="35"/>
      <c r="I181" s="35"/>
      <c r="J181" s="11">
        <v>200</v>
      </c>
      <c r="K181" s="19">
        <v>75000</v>
      </c>
      <c r="L181" s="7"/>
      <c r="M181" s="10">
        <f t="shared" si="6"/>
        <v>75000</v>
      </c>
    </row>
    <row r="182" spans="1:13" ht="28.5" customHeight="1">
      <c r="A182" s="32" t="s">
        <v>210</v>
      </c>
      <c r="B182" s="32"/>
      <c r="C182" s="32"/>
      <c r="D182" s="32"/>
      <c r="E182" s="16" t="s">
        <v>144</v>
      </c>
      <c r="F182" s="16" t="s">
        <v>124</v>
      </c>
      <c r="G182" s="35" t="s">
        <v>209</v>
      </c>
      <c r="H182" s="35"/>
      <c r="I182" s="35"/>
      <c r="J182" s="11">
        <v>300</v>
      </c>
      <c r="K182" s="19">
        <v>50000</v>
      </c>
      <c r="L182" s="7"/>
      <c r="M182" s="10">
        <f t="shared" si="6"/>
        <v>50000</v>
      </c>
    </row>
    <row r="183" spans="1:13" ht="53.25" customHeight="1">
      <c r="A183" s="32" t="s">
        <v>211</v>
      </c>
      <c r="B183" s="32"/>
      <c r="C183" s="32"/>
      <c r="D183" s="32"/>
      <c r="E183" s="5" t="s">
        <v>144</v>
      </c>
      <c r="F183" s="5" t="s">
        <v>124</v>
      </c>
      <c r="G183" s="33">
        <v>2130100070</v>
      </c>
      <c r="H183" s="33"/>
      <c r="I183" s="33"/>
      <c r="J183" s="9">
        <v>200</v>
      </c>
      <c r="K183" s="10">
        <v>411400</v>
      </c>
      <c r="L183" s="7"/>
      <c r="M183" s="10">
        <f t="shared" si="6"/>
        <v>411400</v>
      </c>
    </row>
    <row r="184" spans="1:13" ht="53.25" customHeight="1">
      <c r="A184" s="32" t="s">
        <v>212</v>
      </c>
      <c r="B184" s="32"/>
      <c r="C184" s="32"/>
      <c r="D184" s="32"/>
      <c r="E184" s="5" t="s">
        <v>144</v>
      </c>
      <c r="F184" s="5" t="s">
        <v>124</v>
      </c>
      <c r="G184" s="33">
        <v>2130100070</v>
      </c>
      <c r="H184" s="33"/>
      <c r="I184" s="33"/>
      <c r="J184" s="23">
        <v>300</v>
      </c>
      <c r="K184" s="10">
        <v>55000</v>
      </c>
      <c r="L184" s="7"/>
      <c r="M184" s="10">
        <f t="shared" si="6"/>
        <v>55000</v>
      </c>
    </row>
    <row r="185" spans="1:13" ht="67.5" customHeight="1">
      <c r="A185" s="32" t="s">
        <v>213</v>
      </c>
      <c r="B185" s="32"/>
      <c r="C185" s="32"/>
      <c r="D185" s="32"/>
      <c r="E185" s="5" t="s">
        <v>144</v>
      </c>
      <c r="F185" s="5" t="s">
        <v>124</v>
      </c>
      <c r="G185" s="33">
        <v>2130100070</v>
      </c>
      <c r="H185" s="33"/>
      <c r="I185" s="33"/>
      <c r="J185" s="9">
        <v>600</v>
      </c>
      <c r="K185" s="10">
        <v>40000</v>
      </c>
      <c r="L185" s="7"/>
      <c r="M185" s="10">
        <f t="shared" si="6"/>
        <v>40000</v>
      </c>
    </row>
    <row r="186" spans="1:13" ht="68.25" customHeight="1">
      <c r="A186" s="32" t="s">
        <v>214</v>
      </c>
      <c r="B186" s="32"/>
      <c r="C186" s="32"/>
      <c r="D186" s="32"/>
      <c r="E186" s="5" t="s">
        <v>144</v>
      </c>
      <c r="F186" s="5" t="s">
        <v>124</v>
      </c>
      <c r="G186" s="33">
        <v>2140200100</v>
      </c>
      <c r="H186" s="33"/>
      <c r="I186" s="33"/>
      <c r="J186" s="9">
        <v>100</v>
      </c>
      <c r="K186" s="10">
        <v>6804700</v>
      </c>
      <c r="L186" s="7"/>
      <c r="M186" s="10">
        <f t="shared" si="6"/>
        <v>6804700</v>
      </c>
    </row>
    <row r="187" spans="1:13" ht="39.75" customHeight="1">
      <c r="A187" s="32" t="s">
        <v>215</v>
      </c>
      <c r="B187" s="32"/>
      <c r="C187" s="32"/>
      <c r="D187" s="32"/>
      <c r="E187" s="5" t="s">
        <v>144</v>
      </c>
      <c r="F187" s="5" t="s">
        <v>124</v>
      </c>
      <c r="G187" s="33">
        <v>2140200100</v>
      </c>
      <c r="H187" s="33"/>
      <c r="I187" s="33"/>
      <c r="J187" s="9">
        <v>200</v>
      </c>
      <c r="K187" s="10">
        <v>1836219</v>
      </c>
      <c r="L187" s="7"/>
      <c r="M187" s="10">
        <f t="shared" si="6"/>
        <v>1836219</v>
      </c>
    </row>
    <row r="188" spans="1:13" ht="27.75" customHeight="1">
      <c r="A188" s="32" t="s">
        <v>216</v>
      </c>
      <c r="B188" s="32"/>
      <c r="C188" s="32"/>
      <c r="D188" s="32"/>
      <c r="E188" s="5" t="s">
        <v>144</v>
      </c>
      <c r="F188" s="5" t="s">
        <v>124</v>
      </c>
      <c r="G188" s="33">
        <v>2140200100</v>
      </c>
      <c r="H188" s="33"/>
      <c r="I188" s="33"/>
      <c r="J188" s="9">
        <v>800</v>
      </c>
      <c r="K188" s="10">
        <v>5800</v>
      </c>
      <c r="L188" s="7"/>
      <c r="M188" s="10">
        <f t="shared" si="6"/>
        <v>5800</v>
      </c>
    </row>
    <row r="189" spans="1:13" ht="66" customHeight="1">
      <c r="A189" s="32" t="s">
        <v>102</v>
      </c>
      <c r="B189" s="32"/>
      <c r="C189" s="32"/>
      <c r="D189" s="32"/>
      <c r="E189" s="5" t="s">
        <v>144</v>
      </c>
      <c r="F189" s="5" t="s">
        <v>124</v>
      </c>
      <c r="G189" s="33">
        <v>2140202181</v>
      </c>
      <c r="H189" s="33"/>
      <c r="I189" s="33"/>
      <c r="J189" s="9">
        <v>100</v>
      </c>
      <c r="K189" s="10">
        <v>61510.27</v>
      </c>
      <c r="L189" s="7"/>
      <c r="M189" s="10">
        <f t="shared" si="6"/>
        <v>61510.27</v>
      </c>
    </row>
    <row r="190" spans="1:13" ht="80.25" customHeight="1">
      <c r="A190" s="32" t="s">
        <v>103</v>
      </c>
      <c r="B190" s="32"/>
      <c r="C190" s="32"/>
      <c r="D190" s="32"/>
      <c r="E190" s="5" t="s">
        <v>144</v>
      </c>
      <c r="F190" s="5" t="s">
        <v>124</v>
      </c>
      <c r="G190" s="33">
        <v>2140202182</v>
      </c>
      <c r="H190" s="33"/>
      <c r="I190" s="33"/>
      <c r="J190" s="9">
        <v>100</v>
      </c>
      <c r="K190" s="10">
        <v>2057058.98</v>
      </c>
      <c r="L190" s="7"/>
      <c r="M190" s="10">
        <f t="shared" si="6"/>
        <v>2057058.98</v>
      </c>
    </row>
    <row r="191" spans="1:13" ht="70.5" customHeight="1">
      <c r="A191" s="32" t="s">
        <v>217</v>
      </c>
      <c r="B191" s="32"/>
      <c r="C191" s="32"/>
      <c r="D191" s="32"/>
      <c r="E191" s="5" t="s">
        <v>144</v>
      </c>
      <c r="F191" s="5" t="s">
        <v>124</v>
      </c>
      <c r="G191" s="33">
        <v>2180100130</v>
      </c>
      <c r="H191" s="33"/>
      <c r="I191" s="33"/>
      <c r="J191" s="9">
        <v>300</v>
      </c>
      <c r="K191" s="10">
        <v>54000</v>
      </c>
      <c r="L191" s="7"/>
      <c r="M191" s="10">
        <f t="shared" ref="M191:M205" si="7">K191+L191</f>
        <v>54000</v>
      </c>
    </row>
    <row r="192" spans="1:13" ht="42.75" customHeight="1">
      <c r="A192" s="34" t="s">
        <v>218</v>
      </c>
      <c r="B192" s="34"/>
      <c r="C192" s="34"/>
      <c r="D192" s="34"/>
      <c r="E192" s="5" t="s">
        <v>144</v>
      </c>
      <c r="F192" s="5" t="s">
        <v>124</v>
      </c>
      <c r="G192" s="33">
        <v>2180100140</v>
      </c>
      <c r="H192" s="33"/>
      <c r="I192" s="33"/>
      <c r="J192" s="11">
        <v>300</v>
      </c>
      <c r="K192" s="10">
        <v>156000</v>
      </c>
      <c r="L192" s="7"/>
      <c r="M192" s="10">
        <f t="shared" si="7"/>
        <v>156000</v>
      </c>
    </row>
    <row r="193" spans="1:13" ht="45" customHeight="1">
      <c r="A193" s="34" t="s">
        <v>219</v>
      </c>
      <c r="B193" s="34"/>
      <c r="C193" s="34"/>
      <c r="D193" s="34"/>
      <c r="E193" s="5" t="s">
        <v>144</v>
      </c>
      <c r="F193" s="5" t="s">
        <v>124</v>
      </c>
      <c r="G193" s="33">
        <v>2180100150</v>
      </c>
      <c r="H193" s="33"/>
      <c r="I193" s="33"/>
      <c r="J193" s="11">
        <v>300</v>
      </c>
      <c r="K193" s="10">
        <v>60000</v>
      </c>
      <c r="L193" s="7"/>
      <c r="M193" s="10">
        <f t="shared" si="7"/>
        <v>60000</v>
      </c>
    </row>
    <row r="194" spans="1:13" ht="51.75" customHeight="1">
      <c r="A194" s="32" t="s">
        <v>220</v>
      </c>
      <c r="B194" s="32"/>
      <c r="C194" s="32"/>
      <c r="D194" s="32"/>
      <c r="E194" s="5" t="s">
        <v>144</v>
      </c>
      <c r="F194" s="5" t="s">
        <v>124</v>
      </c>
      <c r="G194" s="33">
        <v>2190100430</v>
      </c>
      <c r="H194" s="33"/>
      <c r="I194" s="33"/>
      <c r="J194" s="9">
        <v>200</v>
      </c>
      <c r="K194" s="10">
        <v>77000</v>
      </c>
      <c r="L194" s="7"/>
      <c r="M194" s="10">
        <f t="shared" si="7"/>
        <v>77000</v>
      </c>
    </row>
    <row r="195" spans="1:13" ht="68.25" customHeight="1">
      <c r="A195" s="32" t="s">
        <v>221</v>
      </c>
      <c r="B195" s="32"/>
      <c r="C195" s="32"/>
      <c r="D195" s="32"/>
      <c r="E195" s="5" t="s">
        <v>144</v>
      </c>
      <c r="F195" s="5" t="s">
        <v>124</v>
      </c>
      <c r="G195" s="33">
        <v>2190100440</v>
      </c>
      <c r="H195" s="33"/>
      <c r="I195" s="33"/>
      <c r="J195" s="9">
        <v>300</v>
      </c>
      <c r="K195" s="10">
        <v>3000</v>
      </c>
      <c r="L195" s="7"/>
      <c r="M195" s="10">
        <f t="shared" si="7"/>
        <v>3000</v>
      </c>
    </row>
    <row r="196" spans="1:13" ht="54.75" customHeight="1">
      <c r="A196" s="25" t="s">
        <v>123</v>
      </c>
      <c r="B196" s="25"/>
      <c r="C196" s="25"/>
      <c r="D196" s="25"/>
      <c r="E196" s="5" t="s">
        <v>144</v>
      </c>
      <c r="F196" s="5" t="s">
        <v>124</v>
      </c>
      <c r="G196" s="26">
        <v>3330100850</v>
      </c>
      <c r="H196" s="26"/>
      <c r="I196" s="26"/>
      <c r="J196" s="6">
        <v>200</v>
      </c>
      <c r="K196" s="7">
        <v>30000</v>
      </c>
      <c r="L196" s="7"/>
      <c r="M196" s="10">
        <f t="shared" si="7"/>
        <v>30000</v>
      </c>
    </row>
    <row r="197" spans="1:13" ht="55.5" customHeight="1">
      <c r="A197" s="32" t="s">
        <v>222</v>
      </c>
      <c r="B197" s="32"/>
      <c r="C197" s="32"/>
      <c r="D197" s="32"/>
      <c r="E197" s="5" t="s">
        <v>144</v>
      </c>
      <c r="F197" s="5" t="s">
        <v>124</v>
      </c>
      <c r="G197" s="33">
        <v>3330100850</v>
      </c>
      <c r="H197" s="33"/>
      <c r="I197" s="33"/>
      <c r="J197" s="9">
        <v>600</v>
      </c>
      <c r="K197" s="10">
        <v>100000</v>
      </c>
      <c r="L197" s="7"/>
      <c r="M197" s="10">
        <f t="shared" si="7"/>
        <v>100000</v>
      </c>
    </row>
    <row r="198" spans="1:13" ht="78.75" customHeight="1">
      <c r="A198" s="25" t="s">
        <v>223</v>
      </c>
      <c r="B198" s="25"/>
      <c r="C198" s="25"/>
      <c r="D198" s="25"/>
      <c r="E198" s="5" t="s">
        <v>144</v>
      </c>
      <c r="F198" s="5" t="s">
        <v>124</v>
      </c>
      <c r="G198" s="26">
        <v>4190000370</v>
      </c>
      <c r="H198" s="26"/>
      <c r="I198" s="26"/>
      <c r="J198" s="6">
        <v>100</v>
      </c>
      <c r="K198" s="7">
        <v>1886123</v>
      </c>
      <c r="L198" s="7"/>
      <c r="M198" s="10">
        <f t="shared" si="7"/>
        <v>1886123</v>
      </c>
    </row>
    <row r="199" spans="1:13" ht="54.75" customHeight="1">
      <c r="A199" s="25" t="s">
        <v>224</v>
      </c>
      <c r="B199" s="25"/>
      <c r="C199" s="25"/>
      <c r="D199" s="25"/>
      <c r="E199" s="5" t="s">
        <v>144</v>
      </c>
      <c r="F199" s="5" t="s">
        <v>124</v>
      </c>
      <c r="G199" s="26">
        <v>4190000370</v>
      </c>
      <c r="H199" s="26"/>
      <c r="I199" s="26"/>
      <c r="J199" s="6">
        <v>200</v>
      </c>
      <c r="K199" s="7">
        <v>115720</v>
      </c>
      <c r="L199" s="7"/>
      <c r="M199" s="10">
        <f t="shared" si="7"/>
        <v>115720</v>
      </c>
    </row>
    <row r="200" spans="1:13" ht="78" customHeight="1">
      <c r="A200" s="32" t="s">
        <v>225</v>
      </c>
      <c r="B200" s="32"/>
      <c r="C200" s="32"/>
      <c r="D200" s="32"/>
      <c r="E200" s="5" t="s">
        <v>144</v>
      </c>
      <c r="F200" s="5">
        <v>1004</v>
      </c>
      <c r="G200" s="33">
        <v>2120180110</v>
      </c>
      <c r="H200" s="33"/>
      <c r="I200" s="33"/>
      <c r="J200" s="9">
        <v>300</v>
      </c>
      <c r="K200" s="10">
        <v>497502.64</v>
      </c>
      <c r="L200" s="7"/>
      <c r="M200" s="10">
        <f t="shared" si="7"/>
        <v>497502.64</v>
      </c>
    </row>
    <row r="201" spans="1:13" ht="78" customHeight="1">
      <c r="A201" s="32" t="s">
        <v>226</v>
      </c>
      <c r="B201" s="32"/>
      <c r="C201" s="32"/>
      <c r="D201" s="32"/>
      <c r="E201" s="5" t="s">
        <v>144</v>
      </c>
      <c r="F201" s="5" t="s">
        <v>227</v>
      </c>
      <c r="G201" s="33">
        <v>2310100240</v>
      </c>
      <c r="H201" s="33"/>
      <c r="I201" s="33"/>
      <c r="J201" s="9">
        <v>100</v>
      </c>
      <c r="K201" s="10">
        <v>0</v>
      </c>
      <c r="L201" s="7"/>
      <c r="M201" s="10">
        <f t="shared" si="7"/>
        <v>0</v>
      </c>
    </row>
    <row r="202" spans="1:13" ht="42" customHeight="1">
      <c r="A202" s="32" t="s">
        <v>228</v>
      </c>
      <c r="B202" s="32"/>
      <c r="C202" s="32"/>
      <c r="D202" s="32"/>
      <c r="E202" s="5" t="s">
        <v>144</v>
      </c>
      <c r="F202" s="5" t="s">
        <v>227</v>
      </c>
      <c r="G202" s="33">
        <v>2310100240</v>
      </c>
      <c r="H202" s="33"/>
      <c r="I202" s="33"/>
      <c r="J202" s="9">
        <v>200</v>
      </c>
      <c r="K202" s="10">
        <v>0</v>
      </c>
      <c r="L202" s="7"/>
      <c r="M202" s="10">
        <f t="shared" si="7"/>
        <v>0</v>
      </c>
    </row>
    <row r="203" spans="1:13" ht="52.5" customHeight="1">
      <c r="A203" s="32" t="s">
        <v>229</v>
      </c>
      <c r="B203" s="32"/>
      <c r="C203" s="32"/>
      <c r="D203" s="32"/>
      <c r="E203" s="5" t="s">
        <v>144</v>
      </c>
      <c r="F203" s="5" t="s">
        <v>227</v>
      </c>
      <c r="G203" s="33">
        <v>2310100240</v>
      </c>
      <c r="H203" s="33"/>
      <c r="I203" s="33"/>
      <c r="J203" s="9">
        <v>600</v>
      </c>
      <c r="K203" s="10">
        <v>100000</v>
      </c>
      <c r="L203" s="7"/>
      <c r="M203" s="10">
        <f t="shared" si="7"/>
        <v>100000</v>
      </c>
    </row>
    <row r="204" spans="1:13" ht="66" customHeight="1">
      <c r="A204" s="25" t="s">
        <v>230</v>
      </c>
      <c r="B204" s="25"/>
      <c r="C204" s="25"/>
      <c r="D204" s="25"/>
      <c r="E204" s="5" t="s">
        <v>144</v>
      </c>
      <c r="F204" s="5">
        <v>1102</v>
      </c>
      <c r="G204" s="26">
        <v>2320100410</v>
      </c>
      <c r="H204" s="26"/>
      <c r="I204" s="26"/>
      <c r="J204" s="6">
        <v>100</v>
      </c>
      <c r="K204" s="7">
        <v>0</v>
      </c>
      <c r="L204" s="7"/>
      <c r="M204" s="10">
        <f t="shared" si="7"/>
        <v>0</v>
      </c>
    </row>
    <row r="205" spans="1:13" ht="43.5" customHeight="1">
      <c r="A205" s="25" t="s">
        <v>231</v>
      </c>
      <c r="B205" s="25"/>
      <c r="C205" s="25"/>
      <c r="D205" s="25"/>
      <c r="E205" s="5" t="s">
        <v>144</v>
      </c>
      <c r="F205" s="5">
        <v>1102</v>
      </c>
      <c r="G205" s="26">
        <v>2320100410</v>
      </c>
      <c r="H205" s="26"/>
      <c r="I205" s="26"/>
      <c r="J205" s="6">
        <v>600</v>
      </c>
      <c r="K205" s="7">
        <v>254000</v>
      </c>
      <c r="L205" s="7"/>
      <c r="M205" s="10">
        <f t="shared" si="7"/>
        <v>254000</v>
      </c>
    </row>
    <row r="206" spans="1:13" ht="40.5" customHeight="1">
      <c r="A206" s="30" t="s">
        <v>232</v>
      </c>
      <c r="B206" s="30"/>
      <c r="C206" s="30"/>
      <c r="D206" s="30"/>
      <c r="E206" s="1" t="s">
        <v>233</v>
      </c>
      <c r="F206" s="1"/>
      <c r="G206" s="31"/>
      <c r="H206" s="31"/>
      <c r="I206" s="31"/>
      <c r="J206" s="24"/>
      <c r="K206" s="4">
        <f>K207+K208+K209+K210+K212+K214+K215+K216+K217+K213+K211</f>
        <v>4845734</v>
      </c>
      <c r="L206" s="4">
        <f>L207+L208+L209+L210+L212+L214+L215+L216+L217+L213+L211</f>
        <v>0</v>
      </c>
      <c r="M206" s="4">
        <f>M207+M208+M209+M210+M212+M214+M215+M216+M217+M213+M211</f>
        <v>4845734</v>
      </c>
    </row>
    <row r="207" spans="1:13" ht="42" customHeight="1">
      <c r="A207" s="25" t="s">
        <v>98</v>
      </c>
      <c r="B207" s="25"/>
      <c r="C207" s="25"/>
      <c r="D207" s="25"/>
      <c r="E207" s="5" t="s">
        <v>233</v>
      </c>
      <c r="F207" s="5" t="s">
        <v>29</v>
      </c>
      <c r="G207" s="26">
        <v>2240100230</v>
      </c>
      <c r="H207" s="26"/>
      <c r="I207" s="26"/>
      <c r="J207" s="6">
        <v>200</v>
      </c>
      <c r="K207" s="7">
        <v>973272</v>
      </c>
      <c r="L207" s="7"/>
      <c r="M207" s="7">
        <f>K207+L207</f>
        <v>973272</v>
      </c>
    </row>
    <row r="208" spans="1:13" ht="52.5" customHeight="1">
      <c r="A208" s="25" t="s">
        <v>234</v>
      </c>
      <c r="B208" s="25"/>
      <c r="C208" s="25"/>
      <c r="D208" s="25"/>
      <c r="E208" s="5" t="s">
        <v>233</v>
      </c>
      <c r="F208" s="5" t="s">
        <v>29</v>
      </c>
      <c r="G208" s="26">
        <v>2610100550</v>
      </c>
      <c r="H208" s="26"/>
      <c r="I208" s="26"/>
      <c r="J208" s="6">
        <v>200</v>
      </c>
      <c r="K208" s="7">
        <v>80000</v>
      </c>
      <c r="L208" s="7"/>
      <c r="M208" s="7">
        <f t="shared" ref="M208:M217" si="8">K208+L208</f>
        <v>80000</v>
      </c>
    </row>
    <row r="209" spans="1:13" ht="51.75" customHeight="1">
      <c r="A209" s="25" t="s">
        <v>40</v>
      </c>
      <c r="B209" s="25"/>
      <c r="C209" s="25"/>
      <c r="D209" s="25"/>
      <c r="E209" s="5" t="s">
        <v>233</v>
      </c>
      <c r="F209" s="5" t="s">
        <v>29</v>
      </c>
      <c r="G209" s="26">
        <v>4290020140</v>
      </c>
      <c r="H209" s="26"/>
      <c r="I209" s="26"/>
      <c r="J209" s="6">
        <v>200</v>
      </c>
      <c r="K209" s="18">
        <v>206500</v>
      </c>
      <c r="L209" s="7"/>
      <c r="M209" s="7">
        <f t="shared" si="8"/>
        <v>206500</v>
      </c>
    </row>
    <row r="210" spans="1:13" ht="54" customHeight="1">
      <c r="A210" s="25" t="s">
        <v>235</v>
      </c>
      <c r="B210" s="25"/>
      <c r="C210" s="25"/>
      <c r="D210" s="25"/>
      <c r="E210" s="5" t="s">
        <v>233</v>
      </c>
      <c r="F210" s="5" t="s">
        <v>201</v>
      </c>
      <c r="G210" s="26">
        <v>2510100450</v>
      </c>
      <c r="H210" s="26"/>
      <c r="I210" s="26"/>
      <c r="J210" s="6">
        <v>200</v>
      </c>
      <c r="K210" s="7">
        <v>190000</v>
      </c>
      <c r="L210" s="7"/>
      <c r="M210" s="7">
        <f t="shared" si="8"/>
        <v>190000</v>
      </c>
    </row>
    <row r="211" spans="1:13" ht="42.75" customHeight="1">
      <c r="A211" s="29" t="s">
        <v>236</v>
      </c>
      <c r="B211" s="29"/>
      <c r="C211" s="29"/>
      <c r="D211" s="29"/>
      <c r="E211" s="5" t="s">
        <v>233</v>
      </c>
      <c r="F211" s="5" t="s">
        <v>201</v>
      </c>
      <c r="G211" s="26">
        <v>2520100510</v>
      </c>
      <c r="H211" s="26"/>
      <c r="I211" s="26"/>
      <c r="J211" s="6">
        <v>200</v>
      </c>
      <c r="K211" s="7">
        <v>100000</v>
      </c>
      <c r="L211" s="7"/>
      <c r="M211" s="7">
        <f t="shared" si="8"/>
        <v>100000</v>
      </c>
    </row>
    <row r="212" spans="1:13" ht="54" customHeight="1">
      <c r="A212" s="25" t="s">
        <v>211</v>
      </c>
      <c r="B212" s="25"/>
      <c r="C212" s="25"/>
      <c r="D212" s="25"/>
      <c r="E212" s="5" t="s">
        <v>233</v>
      </c>
      <c r="F212" s="5" t="s">
        <v>124</v>
      </c>
      <c r="G212" s="26">
        <v>2130100070</v>
      </c>
      <c r="H212" s="26"/>
      <c r="I212" s="26"/>
      <c r="J212" s="6">
        <v>200</v>
      </c>
      <c r="K212" s="7">
        <v>140000</v>
      </c>
      <c r="L212" s="7"/>
      <c r="M212" s="7">
        <f t="shared" si="8"/>
        <v>140000</v>
      </c>
    </row>
    <row r="213" spans="1:13" ht="54" customHeight="1">
      <c r="A213" s="25" t="s">
        <v>123</v>
      </c>
      <c r="B213" s="25"/>
      <c r="C213" s="25"/>
      <c r="D213" s="25"/>
      <c r="E213" s="5" t="s">
        <v>233</v>
      </c>
      <c r="F213" s="5" t="s">
        <v>124</v>
      </c>
      <c r="G213" s="26">
        <v>3330100850</v>
      </c>
      <c r="H213" s="26"/>
      <c r="I213" s="26"/>
      <c r="J213" s="6">
        <v>200</v>
      </c>
      <c r="K213" s="7">
        <v>70000</v>
      </c>
      <c r="L213" s="7"/>
      <c r="M213" s="7">
        <f t="shared" si="8"/>
        <v>70000</v>
      </c>
    </row>
    <row r="214" spans="1:13" ht="80.25" customHeight="1">
      <c r="A214" s="25" t="s">
        <v>237</v>
      </c>
      <c r="B214" s="25"/>
      <c r="C214" s="25"/>
      <c r="D214" s="25"/>
      <c r="E214" s="5" t="s">
        <v>233</v>
      </c>
      <c r="F214" s="5" t="s">
        <v>238</v>
      </c>
      <c r="G214" s="26">
        <v>4190000260</v>
      </c>
      <c r="H214" s="26"/>
      <c r="I214" s="26"/>
      <c r="J214" s="6">
        <v>100</v>
      </c>
      <c r="K214" s="7">
        <v>2538397</v>
      </c>
      <c r="L214" s="7"/>
      <c r="M214" s="7">
        <f t="shared" si="8"/>
        <v>2538397</v>
      </c>
    </row>
    <row r="215" spans="1:13" ht="40.5" customHeight="1">
      <c r="A215" s="25" t="s">
        <v>239</v>
      </c>
      <c r="B215" s="25"/>
      <c r="C215" s="25"/>
      <c r="D215" s="25"/>
      <c r="E215" s="5" t="s">
        <v>233</v>
      </c>
      <c r="F215" s="5" t="s">
        <v>238</v>
      </c>
      <c r="G215" s="26">
        <v>4190000260</v>
      </c>
      <c r="H215" s="26"/>
      <c r="I215" s="26"/>
      <c r="J215" s="6">
        <v>200</v>
      </c>
      <c r="K215" s="7">
        <v>174565</v>
      </c>
      <c r="L215" s="7"/>
      <c r="M215" s="7">
        <f t="shared" si="8"/>
        <v>174565</v>
      </c>
    </row>
    <row r="216" spans="1:13" ht="27.75" customHeight="1">
      <c r="A216" s="25" t="s">
        <v>240</v>
      </c>
      <c r="B216" s="25"/>
      <c r="C216" s="25"/>
      <c r="D216" s="25"/>
      <c r="E216" s="5" t="s">
        <v>233</v>
      </c>
      <c r="F216" s="5" t="s">
        <v>238</v>
      </c>
      <c r="G216" s="26">
        <v>4190000260</v>
      </c>
      <c r="H216" s="26"/>
      <c r="I216" s="26"/>
      <c r="J216" s="6">
        <v>800</v>
      </c>
      <c r="K216" s="7">
        <v>3000</v>
      </c>
      <c r="L216" s="7"/>
      <c r="M216" s="7">
        <f t="shared" si="8"/>
        <v>3000</v>
      </c>
    </row>
    <row r="217" spans="1:13" ht="40.5" customHeight="1">
      <c r="A217" s="25" t="s">
        <v>228</v>
      </c>
      <c r="B217" s="25"/>
      <c r="C217" s="25"/>
      <c r="D217" s="25"/>
      <c r="E217" s="5" t="s">
        <v>233</v>
      </c>
      <c r="F217" s="5">
        <v>1101</v>
      </c>
      <c r="G217" s="26">
        <v>2310100240</v>
      </c>
      <c r="H217" s="26"/>
      <c r="I217" s="26"/>
      <c r="J217" s="6">
        <v>200</v>
      </c>
      <c r="K217" s="7">
        <v>370000</v>
      </c>
      <c r="L217" s="7"/>
      <c r="M217" s="7">
        <f t="shared" si="8"/>
        <v>370000</v>
      </c>
    </row>
    <row r="218" spans="1:13" ht="24.75" customHeight="1">
      <c r="A218" s="27" t="s">
        <v>241</v>
      </c>
      <c r="B218" s="27"/>
      <c r="C218" s="27"/>
      <c r="D218" s="27"/>
      <c r="E218" s="2"/>
      <c r="F218" s="2"/>
      <c r="G218" s="28"/>
      <c r="H218" s="28"/>
      <c r="I218" s="28"/>
      <c r="J218" s="3"/>
      <c r="K218" s="4">
        <f>K19+K71+K74+K121+K206</f>
        <v>305819035.00999999</v>
      </c>
      <c r="L218" s="4">
        <f t="shared" ref="L218:M218" si="9">L19+L71+L74+L121+L206</f>
        <v>0</v>
      </c>
      <c r="M218" s="4">
        <f t="shared" si="9"/>
        <v>305819035.00999999</v>
      </c>
    </row>
  </sheetData>
  <mergeCells count="433">
    <mergeCell ref="A7:G7"/>
    <mergeCell ref="H7:M7"/>
    <mergeCell ref="A8:G8"/>
    <mergeCell ref="H8:M8"/>
    <mergeCell ref="A9:G9"/>
    <mergeCell ref="H9:M9"/>
    <mergeCell ref="H1:M1"/>
    <mergeCell ref="H2:M2"/>
    <mergeCell ref="H3:M3"/>
    <mergeCell ref="H4:M4"/>
    <mergeCell ref="H5:M5"/>
    <mergeCell ref="A6:G6"/>
    <mergeCell ref="H6:M6"/>
    <mergeCell ref="A14:D14"/>
    <mergeCell ref="G14:I14"/>
    <mergeCell ref="J14:K14"/>
    <mergeCell ref="A15:D15"/>
    <mergeCell ref="G15:I15"/>
    <mergeCell ref="J15:M15"/>
    <mergeCell ref="A10:G10"/>
    <mergeCell ref="H10:M10"/>
    <mergeCell ref="A11:G11"/>
    <mergeCell ref="I11:K11"/>
    <mergeCell ref="A12:K12"/>
    <mergeCell ref="A13:K13"/>
    <mergeCell ref="L16:L18"/>
    <mergeCell ref="M16:M18"/>
    <mergeCell ref="A19:D19"/>
    <mergeCell ref="G19:I19"/>
    <mergeCell ref="A20:D20"/>
    <mergeCell ref="G20:I20"/>
    <mergeCell ref="A16:D18"/>
    <mergeCell ref="E16:E18"/>
    <mergeCell ref="F16:F18"/>
    <mergeCell ref="G16:I18"/>
    <mergeCell ref="J16:J18"/>
    <mergeCell ref="K16:K18"/>
    <mergeCell ref="A24:D24"/>
    <mergeCell ref="G24:I24"/>
    <mergeCell ref="A25:D25"/>
    <mergeCell ref="G25:I25"/>
    <mergeCell ref="A26:D26"/>
    <mergeCell ref="G26:I26"/>
    <mergeCell ref="A21:D21"/>
    <mergeCell ref="G21:I21"/>
    <mergeCell ref="A22:D22"/>
    <mergeCell ref="G22:I22"/>
    <mergeCell ref="A23:D23"/>
    <mergeCell ref="G23:I23"/>
    <mergeCell ref="A30:D30"/>
    <mergeCell ref="G30:I30"/>
    <mergeCell ref="A31:D31"/>
    <mergeCell ref="G31:I31"/>
    <mergeCell ref="A32:D32"/>
    <mergeCell ref="G32:I32"/>
    <mergeCell ref="A27:D27"/>
    <mergeCell ref="G27:I27"/>
    <mergeCell ref="A28:D28"/>
    <mergeCell ref="G28:I28"/>
    <mergeCell ref="A29:D29"/>
    <mergeCell ref="G29:I29"/>
    <mergeCell ref="A36:D36"/>
    <mergeCell ref="G36:I36"/>
    <mergeCell ref="A37:D37"/>
    <mergeCell ref="G37:I37"/>
    <mergeCell ref="A38:D38"/>
    <mergeCell ref="G38:I38"/>
    <mergeCell ref="A33:D33"/>
    <mergeCell ref="G33:I33"/>
    <mergeCell ref="A34:D34"/>
    <mergeCell ref="G34:I34"/>
    <mergeCell ref="A35:D35"/>
    <mergeCell ref="G35:I35"/>
    <mergeCell ref="A42:D42"/>
    <mergeCell ref="G42:I42"/>
    <mergeCell ref="A43:D43"/>
    <mergeCell ref="G43:I43"/>
    <mergeCell ref="A44:D44"/>
    <mergeCell ref="G44:I44"/>
    <mergeCell ref="A39:D39"/>
    <mergeCell ref="G39:I39"/>
    <mergeCell ref="A40:D40"/>
    <mergeCell ref="G40:I40"/>
    <mergeCell ref="A41:D41"/>
    <mergeCell ref="G41:I41"/>
    <mergeCell ref="A48:D48"/>
    <mergeCell ref="G48:I48"/>
    <mergeCell ref="A49:D49"/>
    <mergeCell ref="G49:I49"/>
    <mergeCell ref="A50:D50"/>
    <mergeCell ref="G50:I50"/>
    <mergeCell ref="A45:D45"/>
    <mergeCell ref="G45:I45"/>
    <mergeCell ref="A46:D46"/>
    <mergeCell ref="G46:I46"/>
    <mergeCell ref="A47:D47"/>
    <mergeCell ref="G47:I47"/>
    <mergeCell ref="A54:D54"/>
    <mergeCell ref="G54:I54"/>
    <mergeCell ref="A55:D55"/>
    <mergeCell ref="G55:I55"/>
    <mergeCell ref="A56:D56"/>
    <mergeCell ref="G56:I56"/>
    <mergeCell ref="A51:D51"/>
    <mergeCell ref="G51:I51"/>
    <mergeCell ref="A52:D52"/>
    <mergeCell ref="G52:I52"/>
    <mergeCell ref="A53:D53"/>
    <mergeCell ref="G53:I53"/>
    <mergeCell ref="A60:D60"/>
    <mergeCell ref="G60:I60"/>
    <mergeCell ref="A61:D61"/>
    <mergeCell ref="G61:I61"/>
    <mergeCell ref="A62:D62"/>
    <mergeCell ref="G62:I62"/>
    <mergeCell ref="A57:D57"/>
    <mergeCell ref="G57:I57"/>
    <mergeCell ref="A58:D58"/>
    <mergeCell ref="G58:I58"/>
    <mergeCell ref="A59:D59"/>
    <mergeCell ref="G59:I59"/>
    <mergeCell ref="A66:D66"/>
    <mergeCell ref="G66:I66"/>
    <mergeCell ref="A67:D67"/>
    <mergeCell ref="G67:I67"/>
    <mergeCell ref="A68:D68"/>
    <mergeCell ref="G68:I68"/>
    <mergeCell ref="A63:D63"/>
    <mergeCell ref="G63:I63"/>
    <mergeCell ref="A64:D64"/>
    <mergeCell ref="G64:I64"/>
    <mergeCell ref="A65:D65"/>
    <mergeCell ref="G65:I65"/>
    <mergeCell ref="A72:D72"/>
    <mergeCell ref="G72:I72"/>
    <mergeCell ref="A73:D73"/>
    <mergeCell ref="G73:I73"/>
    <mergeCell ref="A74:D74"/>
    <mergeCell ref="G74:I74"/>
    <mergeCell ref="A69:D69"/>
    <mergeCell ref="G69:I69"/>
    <mergeCell ref="A70:D70"/>
    <mergeCell ref="G70:I70"/>
    <mergeCell ref="A71:D71"/>
    <mergeCell ref="G71:I71"/>
    <mergeCell ref="A78:D78"/>
    <mergeCell ref="G78:I78"/>
    <mergeCell ref="A79:D79"/>
    <mergeCell ref="G79:I79"/>
    <mergeCell ref="A80:D80"/>
    <mergeCell ref="G80:I80"/>
    <mergeCell ref="A75:D75"/>
    <mergeCell ref="G75:I75"/>
    <mergeCell ref="A76:D76"/>
    <mergeCell ref="G76:I76"/>
    <mergeCell ref="A77:D77"/>
    <mergeCell ref="G77:I77"/>
    <mergeCell ref="A84:D84"/>
    <mergeCell ref="G84:I84"/>
    <mergeCell ref="A85:D85"/>
    <mergeCell ref="G85:I85"/>
    <mergeCell ref="A86:D86"/>
    <mergeCell ref="G86:I86"/>
    <mergeCell ref="A81:D81"/>
    <mergeCell ref="G81:I81"/>
    <mergeCell ref="A82:D82"/>
    <mergeCell ref="G82:I82"/>
    <mergeCell ref="A83:D83"/>
    <mergeCell ref="G83:I83"/>
    <mergeCell ref="A90:D90"/>
    <mergeCell ref="G90:I90"/>
    <mergeCell ref="A91:D91"/>
    <mergeCell ref="G91:I91"/>
    <mergeCell ref="A92:D92"/>
    <mergeCell ref="G92:I92"/>
    <mergeCell ref="A87:D87"/>
    <mergeCell ref="G87:I87"/>
    <mergeCell ref="A88:D88"/>
    <mergeCell ref="G88:I88"/>
    <mergeCell ref="A89:D89"/>
    <mergeCell ref="G89:I89"/>
    <mergeCell ref="A96:D96"/>
    <mergeCell ref="G96:I96"/>
    <mergeCell ref="A97:D97"/>
    <mergeCell ref="G97:I97"/>
    <mergeCell ref="A98:D98"/>
    <mergeCell ref="G98:I98"/>
    <mergeCell ref="A93:D93"/>
    <mergeCell ref="G93:I93"/>
    <mergeCell ref="A94:D94"/>
    <mergeCell ref="G94:I94"/>
    <mergeCell ref="A95:D95"/>
    <mergeCell ref="G95:I95"/>
    <mergeCell ref="A102:D102"/>
    <mergeCell ref="G102:I102"/>
    <mergeCell ref="A103:D103"/>
    <mergeCell ref="G103:I103"/>
    <mergeCell ref="A104:D104"/>
    <mergeCell ref="G104:I104"/>
    <mergeCell ref="A99:D99"/>
    <mergeCell ref="G99:I99"/>
    <mergeCell ref="A100:D100"/>
    <mergeCell ref="G100:I100"/>
    <mergeCell ref="A101:D101"/>
    <mergeCell ref="G101:I101"/>
    <mergeCell ref="A108:D108"/>
    <mergeCell ref="G108:I108"/>
    <mergeCell ref="A109:D109"/>
    <mergeCell ref="G109:I109"/>
    <mergeCell ref="A110:D110"/>
    <mergeCell ref="G110:I110"/>
    <mergeCell ref="A105:D105"/>
    <mergeCell ref="G105:I105"/>
    <mergeCell ref="A106:D106"/>
    <mergeCell ref="G106:I106"/>
    <mergeCell ref="A107:D107"/>
    <mergeCell ref="G107:I107"/>
    <mergeCell ref="A114:D114"/>
    <mergeCell ref="G114:I114"/>
    <mergeCell ref="A115:D115"/>
    <mergeCell ref="G115:I115"/>
    <mergeCell ref="A116:D116"/>
    <mergeCell ref="G116:I116"/>
    <mergeCell ref="A111:D111"/>
    <mergeCell ref="G111:I111"/>
    <mergeCell ref="A112:D112"/>
    <mergeCell ref="G112:I112"/>
    <mergeCell ref="A113:D113"/>
    <mergeCell ref="G113:I113"/>
    <mergeCell ref="A120:D120"/>
    <mergeCell ref="G120:I120"/>
    <mergeCell ref="A121:D121"/>
    <mergeCell ref="G121:I121"/>
    <mergeCell ref="A122:D122"/>
    <mergeCell ref="G122:I122"/>
    <mergeCell ref="A117:D117"/>
    <mergeCell ref="G117:I117"/>
    <mergeCell ref="A118:D118"/>
    <mergeCell ref="G118:I118"/>
    <mergeCell ref="A119:D119"/>
    <mergeCell ref="G119:I119"/>
    <mergeCell ref="A126:D126"/>
    <mergeCell ref="G126:I126"/>
    <mergeCell ref="A127:D127"/>
    <mergeCell ref="G127:I127"/>
    <mergeCell ref="A128:D128"/>
    <mergeCell ref="G128:I128"/>
    <mergeCell ref="A123:D123"/>
    <mergeCell ref="G123:I123"/>
    <mergeCell ref="A124:D124"/>
    <mergeCell ref="G124:I124"/>
    <mergeCell ref="A125:D125"/>
    <mergeCell ref="G125:I125"/>
    <mergeCell ref="A132:D132"/>
    <mergeCell ref="G132:I132"/>
    <mergeCell ref="A133:D133"/>
    <mergeCell ref="G133:I133"/>
    <mergeCell ref="A134:D134"/>
    <mergeCell ref="G134:I134"/>
    <mergeCell ref="A129:D129"/>
    <mergeCell ref="G129:I129"/>
    <mergeCell ref="A130:D130"/>
    <mergeCell ref="G130:I130"/>
    <mergeCell ref="A131:D131"/>
    <mergeCell ref="G131:I131"/>
    <mergeCell ref="A138:D138"/>
    <mergeCell ref="G138:I138"/>
    <mergeCell ref="A139:D139"/>
    <mergeCell ref="G139:I139"/>
    <mergeCell ref="A140:D140"/>
    <mergeCell ref="G140:I140"/>
    <mergeCell ref="A135:D135"/>
    <mergeCell ref="G135:I135"/>
    <mergeCell ref="A136:D136"/>
    <mergeCell ref="G136:I136"/>
    <mergeCell ref="A137:D137"/>
    <mergeCell ref="G137:I137"/>
    <mergeCell ref="A144:D144"/>
    <mergeCell ref="G144:I144"/>
    <mergeCell ref="A145:D145"/>
    <mergeCell ref="G145:I145"/>
    <mergeCell ref="A146:D146"/>
    <mergeCell ref="G146:I146"/>
    <mergeCell ref="A141:D141"/>
    <mergeCell ref="G141:I141"/>
    <mergeCell ref="A142:D142"/>
    <mergeCell ref="G142:I142"/>
    <mergeCell ref="A143:D143"/>
    <mergeCell ref="G143:I143"/>
    <mergeCell ref="A150:D150"/>
    <mergeCell ref="G150:I150"/>
    <mergeCell ref="A151:D151"/>
    <mergeCell ref="G151:I151"/>
    <mergeCell ref="A152:D152"/>
    <mergeCell ref="G152:I152"/>
    <mergeCell ref="A147:D147"/>
    <mergeCell ref="G147:I147"/>
    <mergeCell ref="A148:D148"/>
    <mergeCell ref="G148:I148"/>
    <mergeCell ref="A149:D149"/>
    <mergeCell ref="G149:I149"/>
    <mergeCell ref="A156:D156"/>
    <mergeCell ref="G156:I156"/>
    <mergeCell ref="A157:D157"/>
    <mergeCell ref="G157:I157"/>
    <mergeCell ref="A158:D158"/>
    <mergeCell ref="G158:I158"/>
    <mergeCell ref="A153:D153"/>
    <mergeCell ref="G153:I153"/>
    <mergeCell ref="A154:D154"/>
    <mergeCell ref="G154:I154"/>
    <mergeCell ref="A155:D155"/>
    <mergeCell ref="G155:I155"/>
    <mergeCell ref="A162:D162"/>
    <mergeCell ref="G162:I162"/>
    <mergeCell ref="A163:D163"/>
    <mergeCell ref="G163:I163"/>
    <mergeCell ref="A164:D164"/>
    <mergeCell ref="G164:I164"/>
    <mergeCell ref="A159:D159"/>
    <mergeCell ref="G159:I159"/>
    <mergeCell ref="A160:D160"/>
    <mergeCell ref="G160:I160"/>
    <mergeCell ref="A161:D161"/>
    <mergeCell ref="G161:I161"/>
    <mergeCell ref="A168:D168"/>
    <mergeCell ref="G168:I168"/>
    <mergeCell ref="A169:D169"/>
    <mergeCell ref="G169:I169"/>
    <mergeCell ref="A170:D170"/>
    <mergeCell ref="G170:I170"/>
    <mergeCell ref="A165:D165"/>
    <mergeCell ref="G165:I165"/>
    <mergeCell ref="A166:D166"/>
    <mergeCell ref="G166:I166"/>
    <mergeCell ref="A167:D167"/>
    <mergeCell ref="G167:I167"/>
    <mergeCell ref="A174:D174"/>
    <mergeCell ref="G174:I174"/>
    <mergeCell ref="A175:D175"/>
    <mergeCell ref="G175:I175"/>
    <mergeCell ref="A176:D176"/>
    <mergeCell ref="G176:I176"/>
    <mergeCell ref="A171:D171"/>
    <mergeCell ref="G171:I171"/>
    <mergeCell ref="A172:D172"/>
    <mergeCell ref="G172:I172"/>
    <mergeCell ref="A173:D173"/>
    <mergeCell ref="G173:I173"/>
    <mergeCell ref="A180:D180"/>
    <mergeCell ref="G180:I180"/>
    <mergeCell ref="A181:D181"/>
    <mergeCell ref="G181:I181"/>
    <mergeCell ref="A182:D182"/>
    <mergeCell ref="G182:I182"/>
    <mergeCell ref="A177:D177"/>
    <mergeCell ref="G177:I177"/>
    <mergeCell ref="A178:D178"/>
    <mergeCell ref="G178:I178"/>
    <mergeCell ref="A179:D179"/>
    <mergeCell ref="G179:I179"/>
    <mergeCell ref="A186:D186"/>
    <mergeCell ref="G186:I186"/>
    <mergeCell ref="A187:D187"/>
    <mergeCell ref="G187:I187"/>
    <mergeCell ref="A188:D188"/>
    <mergeCell ref="G188:I188"/>
    <mergeCell ref="A183:D183"/>
    <mergeCell ref="G183:I183"/>
    <mergeCell ref="A184:D184"/>
    <mergeCell ref="G184:I184"/>
    <mergeCell ref="A185:D185"/>
    <mergeCell ref="G185:I185"/>
    <mergeCell ref="A192:D192"/>
    <mergeCell ref="G192:I192"/>
    <mergeCell ref="A193:D193"/>
    <mergeCell ref="G193:I193"/>
    <mergeCell ref="A194:D194"/>
    <mergeCell ref="G194:I194"/>
    <mergeCell ref="A189:D189"/>
    <mergeCell ref="G189:I189"/>
    <mergeCell ref="A190:D190"/>
    <mergeCell ref="G190:I190"/>
    <mergeCell ref="A191:D191"/>
    <mergeCell ref="G191:I191"/>
    <mergeCell ref="A198:D198"/>
    <mergeCell ref="G198:I198"/>
    <mergeCell ref="A199:D199"/>
    <mergeCell ref="G199:I199"/>
    <mergeCell ref="A200:D200"/>
    <mergeCell ref="G200:I200"/>
    <mergeCell ref="A195:D195"/>
    <mergeCell ref="G195:I195"/>
    <mergeCell ref="A196:D196"/>
    <mergeCell ref="G196:I196"/>
    <mergeCell ref="A197:D197"/>
    <mergeCell ref="G197:I197"/>
    <mergeCell ref="A204:D204"/>
    <mergeCell ref="G204:I204"/>
    <mergeCell ref="A205:D205"/>
    <mergeCell ref="G205:I205"/>
    <mergeCell ref="A206:D206"/>
    <mergeCell ref="G206:I206"/>
    <mergeCell ref="A201:D201"/>
    <mergeCell ref="G201:I201"/>
    <mergeCell ref="A202:D202"/>
    <mergeCell ref="G202:I202"/>
    <mergeCell ref="A203:D203"/>
    <mergeCell ref="G203:I203"/>
    <mergeCell ref="A210:D210"/>
    <mergeCell ref="G210:I210"/>
    <mergeCell ref="A211:D211"/>
    <mergeCell ref="G211:I211"/>
    <mergeCell ref="A212:D212"/>
    <mergeCell ref="G212:I212"/>
    <mergeCell ref="A207:D207"/>
    <mergeCell ref="G207:I207"/>
    <mergeCell ref="A208:D208"/>
    <mergeCell ref="G208:I208"/>
    <mergeCell ref="A209:D209"/>
    <mergeCell ref="G209:I209"/>
    <mergeCell ref="A216:D216"/>
    <mergeCell ref="G216:I216"/>
    <mergeCell ref="A217:D217"/>
    <mergeCell ref="G217:I217"/>
    <mergeCell ref="A218:D218"/>
    <mergeCell ref="G218:I218"/>
    <mergeCell ref="A213:D213"/>
    <mergeCell ref="G213:I213"/>
    <mergeCell ref="A214:D214"/>
    <mergeCell ref="G214:I214"/>
    <mergeCell ref="A215:D215"/>
    <mergeCell ref="G215:I215"/>
  </mergeCells>
  <pageMargins left="0.7" right="0.7" top="0.75" bottom="0.75" header="0.3" footer="0.3"/>
  <pageSetup paperSize="9" scale="66"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2023-03-15T12:57:45Z</dcterms:modified>
</cp:coreProperties>
</file>